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945" windowHeight="13110" activeTab="0"/>
  </bookViews>
  <sheets>
    <sheet name="Sheet1" sheetId="1" r:id="rId1"/>
    <sheet name="简表饼图" sheetId="2" r:id="rId2"/>
  </sheets>
  <definedNames>
    <definedName name="_xlnm.Print_Titles" localSheetId="0">'Sheet1'!$3:$4</definedName>
  </definedNames>
  <calcPr fullCalcOnLoad="1"/>
</workbook>
</file>

<file path=xl/sharedStrings.xml><?xml version="1.0" encoding="utf-8"?>
<sst xmlns="http://schemas.openxmlformats.org/spreadsheetml/2006/main" count="679" uniqueCount="404">
  <si>
    <t>项目
类别</t>
  </si>
  <si>
    <t>项目
编号</t>
  </si>
  <si>
    <t>项目名称</t>
  </si>
  <si>
    <t>培训对象</t>
  </si>
  <si>
    <t>培训方式</t>
  </si>
  <si>
    <t>人数</t>
  </si>
  <si>
    <t>线下集中</t>
  </si>
  <si>
    <t>培训单位</t>
  </si>
  <si>
    <t>实施要求</t>
  </si>
  <si>
    <t>时长
（天）</t>
  </si>
  <si>
    <t>经费标准
（元/人/天）</t>
  </si>
  <si>
    <t>时长
（学时）</t>
  </si>
  <si>
    <t>经费标准（元/人/学时）</t>
  </si>
  <si>
    <t>S101</t>
  </si>
  <si>
    <t>集中培训</t>
  </si>
  <si>
    <t>6</t>
  </si>
  <si>
    <t>省外高校/机构</t>
  </si>
  <si>
    <t>S102</t>
  </si>
  <si>
    <t>思政课“一体化实施”教师素质能力提升研修项目</t>
  </si>
  <si>
    <t>省内高校</t>
  </si>
  <si>
    <t>S103</t>
  </si>
  <si>
    <t>师德培训者培训创新能力提升研修项目</t>
  </si>
  <si>
    <t>市、县师德培训者及县级以上师德模范</t>
  </si>
  <si>
    <t>S104</t>
  </si>
  <si>
    <t>“最美教师”团队师德师风建设引领能力提升研修项目</t>
  </si>
  <si>
    <t>S105</t>
  </si>
  <si>
    <t>新时代班主任师德师风建设专项培训项目（小学）</t>
  </si>
  <si>
    <t>小学骨干班主任</t>
  </si>
  <si>
    <t>S106</t>
  </si>
  <si>
    <t>新时代班主任师德师风建设专项培训项目（初中）</t>
  </si>
  <si>
    <t>初中骨干班主任</t>
  </si>
  <si>
    <t>S107</t>
  </si>
  <si>
    <t>少先队活动设计与组织实施能力提升培训项目</t>
  </si>
  <si>
    <t>乡村小学少先队辅导员</t>
  </si>
  <si>
    <t>S108</t>
  </si>
  <si>
    <t>新时代教育党建能力提升培训项目</t>
  </si>
  <si>
    <t>中小学党务工作者</t>
  </si>
  <si>
    <t>扶贫攻坚专项培训</t>
  </si>
  <si>
    <t>S201</t>
  </si>
  <si>
    <t>农村教学点数字资源全覆盖项目培训者培训</t>
  </si>
  <si>
    <t>S202</t>
  </si>
  <si>
    <t>偏远乡村学校“双师”教学模式试点项目</t>
  </si>
  <si>
    <t>骨干教师</t>
  </si>
  <si>
    <t>名优校长培训</t>
  </si>
  <si>
    <t>S301</t>
  </si>
  <si>
    <t>省第三批专家型校长培养对象55人</t>
  </si>
  <si>
    <t>省内两段式培训</t>
  </si>
  <si>
    <t>S302</t>
  </si>
  <si>
    <t>名校长办学成果梳理凝练提升培训项目</t>
  </si>
  <si>
    <t>S401</t>
  </si>
  <si>
    <t>省级名师工作室主持人学科团队研修项目</t>
  </si>
  <si>
    <t>S402</t>
  </si>
  <si>
    <t>2015年已认定省骨干教师</t>
  </si>
  <si>
    <t>学前教育教师培训</t>
  </si>
  <si>
    <t xml:space="preserve">S501 </t>
  </si>
  <si>
    <t xml:space="preserve">S502 </t>
  </si>
  <si>
    <t>学前教育教研指导责任区负责人研修项目</t>
  </si>
  <si>
    <t>教研指导责任区负责人（教研员）和园际共同体负责人（园长）</t>
  </si>
  <si>
    <t>义务教育教师培训</t>
  </si>
  <si>
    <t>S601</t>
  </si>
  <si>
    <t>中小学教学校长培训项目</t>
  </si>
  <si>
    <t>省内各市（州）地区初中教学校长50人、小学教学校长50人</t>
  </si>
  <si>
    <t>S602</t>
  </si>
  <si>
    <t>中小学德育校长培训项目</t>
  </si>
  <si>
    <t>省内各市（州）地区初中德育校长50人、小学德育校长50人</t>
  </si>
  <si>
    <t>S603</t>
  </si>
  <si>
    <t>班级管理能力提升培训项目（小学）</t>
  </si>
  <si>
    <t>小学班主任</t>
  </si>
  <si>
    <t>S604</t>
  </si>
  <si>
    <t>心理健康教育教师专业技能提升培训项目（小学）</t>
  </si>
  <si>
    <t>专兼职小学心理健康教师</t>
  </si>
  <si>
    <t>S605</t>
  </si>
  <si>
    <t>小学语文教研员</t>
  </si>
  <si>
    <t>小学数学教研员</t>
  </si>
  <si>
    <t>小学英语教研员</t>
  </si>
  <si>
    <t>小学道法教研员</t>
  </si>
  <si>
    <t>小学体育教研员</t>
  </si>
  <si>
    <t>S616</t>
  </si>
  <si>
    <t>小学音乐教研员</t>
  </si>
  <si>
    <t>S617</t>
  </si>
  <si>
    <t>小学美术教研员</t>
  </si>
  <si>
    <t>S618</t>
  </si>
  <si>
    <t>小学综合实践教研员</t>
  </si>
  <si>
    <t>S619</t>
  </si>
  <si>
    <t>小学信息技术教研员</t>
  </si>
  <si>
    <t>S620</t>
  </si>
  <si>
    <t>小学书法教研员</t>
  </si>
  <si>
    <t>S621</t>
  </si>
  <si>
    <t>小学科学教研员</t>
  </si>
  <si>
    <t>S622</t>
  </si>
  <si>
    <t>小学心理健康教研员</t>
  </si>
  <si>
    <t>S623</t>
  </si>
  <si>
    <t>2019年度国测县义务教育质量监测数据解读与应用培训项目</t>
  </si>
  <si>
    <t>2019年度国测县（8个县）教育行政部门、进修学校、中小学校管理者（每县10人）</t>
  </si>
  <si>
    <t>S624</t>
  </si>
  <si>
    <t>2018年度国测县义务教育质量分析与改进培训项目</t>
  </si>
  <si>
    <t>送培到县</t>
  </si>
  <si>
    <t>3</t>
  </si>
  <si>
    <t>S625</t>
  </si>
  <si>
    <t>国家监测背景下的专业化试题命制技术研修项目（小学语文）</t>
  </si>
  <si>
    <t>小学语文学科教研员、名优教师（教龄10年以上）</t>
  </si>
  <si>
    <t>S626</t>
  </si>
  <si>
    <t>国家监测背景下的专业化试题命制技术研修项目（小学科学）</t>
  </si>
  <si>
    <t>小学科学学科教研员、名优教师（教龄10年以上）</t>
  </si>
  <si>
    <t>以基础教育质量监测理念与工具研发技术、小学科学学科试题命制专业化为核心内容组织培训，提升学员学科教学质量监测试题命制的专业化水平，培养省级教育质量监测工具研发后备人才</t>
  </si>
  <si>
    <t>S627</t>
  </si>
  <si>
    <t>S628</t>
  </si>
  <si>
    <t>350</t>
  </si>
  <si>
    <t>S629</t>
  </si>
  <si>
    <t>义务教育统编教材学科引领能力培训项目（初中语文）</t>
  </si>
  <si>
    <t>S630</t>
  </si>
  <si>
    <t>义务教育统编教材学科引领能力培训项目（初中历史）</t>
  </si>
  <si>
    <t>S631</t>
  </si>
  <si>
    <t>义务教育统编教材学科引领能力培训项目（初中道法）</t>
  </si>
  <si>
    <t>S632</t>
  </si>
  <si>
    <t>中小学教研员教研能力提升培训项目（初中语文）</t>
  </si>
  <si>
    <t>初中语文教研员</t>
  </si>
  <si>
    <t>S633</t>
  </si>
  <si>
    <t>中小学教研员教研能力提升培训项目（初中数学）</t>
  </si>
  <si>
    <t>初中数学教研员</t>
  </si>
  <si>
    <t>S634</t>
  </si>
  <si>
    <t>中小学教研员教研能力提升培训项目（初中英语）</t>
  </si>
  <si>
    <t>初中英语教研员</t>
  </si>
  <si>
    <t>S635</t>
  </si>
  <si>
    <t>中小学教研员教研能力提升培训项目（初中道法）</t>
  </si>
  <si>
    <t>初中道法教研员</t>
  </si>
  <si>
    <t>S636</t>
  </si>
  <si>
    <t>中小学教研员教研能力提升培训项目（初中体育）</t>
  </si>
  <si>
    <t>初中体育教研员</t>
  </si>
  <si>
    <t>S637</t>
  </si>
  <si>
    <t>中小学教研员教研能力提升培训项目（初中音乐）</t>
  </si>
  <si>
    <t>初中音乐教研员</t>
  </si>
  <si>
    <t>S638</t>
  </si>
  <si>
    <t>中小学教研员教研能力提升培训项目（初中美术）</t>
  </si>
  <si>
    <t>初中美术教研员</t>
  </si>
  <si>
    <t>S639</t>
  </si>
  <si>
    <t>中小学教研员教研能力提升培训项目（初中综合实践）</t>
  </si>
  <si>
    <t>初中综合实践教研员</t>
  </si>
  <si>
    <t>S640</t>
  </si>
  <si>
    <t>中小学教研员教研能力提升培训项目（初中信息技术）</t>
  </si>
  <si>
    <t>初中信息技术教研员</t>
  </si>
  <si>
    <t>S641</t>
  </si>
  <si>
    <t>中小学教研员教研能力提升培训项目（初中历史）</t>
  </si>
  <si>
    <t>初中历史教研员</t>
  </si>
  <si>
    <t>S642</t>
  </si>
  <si>
    <t>中小学教研员教研能力提升培训项目（初中化学）</t>
  </si>
  <si>
    <t>初中化学教研员</t>
  </si>
  <si>
    <t>S643</t>
  </si>
  <si>
    <t>中小学教研员教研能力提升培训项目（初中心理健康）</t>
  </si>
  <si>
    <t>初中心理健康教研员</t>
  </si>
  <si>
    <t>S644</t>
  </si>
  <si>
    <t>国家监测背景下试题命制技术研修项目（初中语文）</t>
  </si>
  <si>
    <t>初中语文学科教研员、名优教师（教龄10年以上）</t>
  </si>
  <si>
    <t>国家监测背景下试题命制技术研修项目（初中生物）</t>
  </si>
  <si>
    <t>初中生物学科教研员、名优教师（教龄10年以上）</t>
  </si>
  <si>
    <t>中小学冰雪项目师资培训项目</t>
  </si>
  <si>
    <t>中小学体育教师</t>
  </si>
  <si>
    <t>高考改革教师培训</t>
  </si>
  <si>
    <t>S701</t>
  </si>
  <si>
    <t>S702</t>
  </si>
  <si>
    <t>教科研人员普通高中生涯规划教育专题培训项目</t>
  </si>
  <si>
    <t>S703</t>
  </si>
  <si>
    <t>普通高中生涯规划指导能力提升培训项目</t>
  </si>
  <si>
    <t>普通高中生涯课专兼职教师</t>
  </si>
  <si>
    <t>S704</t>
  </si>
  <si>
    <t>高考改革背景下普通高中育人方式转变提升培训项目</t>
  </si>
  <si>
    <t>S705</t>
  </si>
  <si>
    <t>普通高中教研员高考改革专题培训项目</t>
  </si>
  <si>
    <t>高中各学科教研员</t>
  </si>
  <si>
    <t>S706</t>
  </si>
  <si>
    <t>普通高中三科统编教材专题培训项目（语文）</t>
  </si>
  <si>
    <t>高中语文教研员、教研组长或骨干教师</t>
  </si>
  <si>
    <t>S707</t>
  </si>
  <si>
    <t>普通高中三科统编教材专题培训项目（思想政治）</t>
  </si>
  <si>
    <t>高中思想政治教研员、教研组长或骨干教师</t>
  </si>
  <si>
    <t>S708</t>
  </si>
  <si>
    <t>普通高中三科统编教材专题培训项目（历史）</t>
  </si>
  <si>
    <t>高中历史教研员、教研组长或骨干教师</t>
  </si>
  <si>
    <t>S709</t>
  </si>
  <si>
    <t>高中教研组长特色学科建设专题培训项目（语文）</t>
  </si>
  <si>
    <t>高中语文教研组长</t>
  </si>
  <si>
    <t>S710</t>
  </si>
  <si>
    <t>高中教研组长特色学科建设专题培训项目（数学）</t>
  </si>
  <si>
    <t>高中数学教研组长</t>
  </si>
  <si>
    <t>S711</t>
  </si>
  <si>
    <t>高中教研组长特色学科建设专题培训项目（英语）</t>
  </si>
  <si>
    <t>高中英语教研组长</t>
  </si>
  <si>
    <t>S712</t>
  </si>
  <si>
    <t>高中教研组长特色学科建设专题培训项目（物理）</t>
  </si>
  <si>
    <t>高中物理教研组长</t>
  </si>
  <si>
    <t>S713</t>
  </si>
  <si>
    <t>高中教研组长特色学科建设专题培训项目（化学）</t>
  </si>
  <si>
    <t>高中化学教研组长</t>
  </si>
  <si>
    <t>S714</t>
  </si>
  <si>
    <t>高中教研组长特色学科建设专题培训项目（生物学）</t>
  </si>
  <si>
    <t>高中生物学教研组长</t>
  </si>
  <si>
    <t>S715</t>
  </si>
  <si>
    <t>高中教研组长特色学科建设专题培训项目（地理）</t>
  </si>
  <si>
    <t>高中地理教研组长</t>
  </si>
  <si>
    <t>S716</t>
  </si>
  <si>
    <t>高中教研组长特色学科建设专题培训项目（思想政治）</t>
  </si>
  <si>
    <t>高中思想政治教研组长</t>
  </si>
  <si>
    <t>S717</t>
  </si>
  <si>
    <t>高中教研组长特色学科建设专题培训项目（历史）</t>
  </si>
  <si>
    <t>高中历史教研组长</t>
  </si>
  <si>
    <t>特殊教育教师</t>
  </si>
  <si>
    <t>特殊教育骨干教师专业技能提升培训项目</t>
  </si>
  <si>
    <t>特殊教育骨干教师</t>
  </si>
  <si>
    <t>S802</t>
  </si>
  <si>
    <t>特殊教育教研员培训项目</t>
  </si>
  <si>
    <t>各市区特殊教育教研员</t>
  </si>
  <si>
    <t>民族教育教师培训</t>
  </si>
  <si>
    <t>S901</t>
  </si>
  <si>
    <t>民族小学校长依法治教能力提升培训项目</t>
  </si>
  <si>
    <t>民族小学校长、副校长</t>
  </si>
  <si>
    <t>S902</t>
  </si>
  <si>
    <t>民族中学朝鲜语文教师教学能力提升培训项目（初中）</t>
  </si>
  <si>
    <t>朝鲜初中语文教师50</t>
  </si>
  <si>
    <t>S903</t>
  </si>
  <si>
    <t>民族中学朝鲜语文教师教学能力提升培训项目（高中）</t>
  </si>
  <si>
    <t>朝鲜高中语文教师50</t>
  </si>
  <si>
    <t>S904</t>
  </si>
  <si>
    <t>民族地区统编教材培训项目（小学语文）</t>
  </si>
  <si>
    <t>民族学校小学语文学科骨干教师</t>
  </si>
  <si>
    <t>S905</t>
  </si>
  <si>
    <t>民族地区统编教材培训项目（小学道法）</t>
  </si>
  <si>
    <t>民族学校小学道法学科骨干教师</t>
  </si>
  <si>
    <t>S906</t>
  </si>
  <si>
    <t>民族地区统编教材培训项目（初中语文）</t>
  </si>
  <si>
    <t>民族学校初中语文学科骨干教师</t>
  </si>
  <si>
    <t>S907</t>
  </si>
  <si>
    <t>民族地区统编教材培训项目（初中道法）</t>
  </si>
  <si>
    <t>民族学校初中道法学科骨干教师</t>
  </si>
  <si>
    <t>S908</t>
  </si>
  <si>
    <t>民族地区统编教材培训项目（初中历史）</t>
  </si>
  <si>
    <t>民族学校初中历史学科骨干教师</t>
  </si>
  <si>
    <t>S909</t>
  </si>
  <si>
    <t>民族教育教研员教研能力提升培训项目</t>
  </si>
  <si>
    <t>各市县民族教育教研员</t>
  </si>
  <si>
    <t>S910</t>
  </si>
  <si>
    <t>民族中小学管理者研修项目</t>
  </si>
  <si>
    <t>民族中小学校教育行政管理者</t>
  </si>
  <si>
    <t>5</t>
  </si>
  <si>
    <t>培训者、培训管理者培训</t>
  </si>
  <si>
    <t>S1001</t>
  </si>
  <si>
    <t>教师培训工作“提质增效”专题研修项目</t>
  </si>
  <si>
    <t>省内高校培训管理者</t>
  </si>
  <si>
    <t>500</t>
  </si>
  <si>
    <t>S1002</t>
  </si>
  <si>
    <t>S1003</t>
  </si>
  <si>
    <t>校长培训管理者能力提升培训两段式项目</t>
  </si>
  <si>
    <t>市县校长培训管理者</t>
  </si>
  <si>
    <t>2</t>
  </si>
  <si>
    <t>S1004</t>
  </si>
  <si>
    <t>S1005</t>
  </si>
  <si>
    <t>区域教师专业发展助推能力提升研修项目</t>
  </si>
  <si>
    <t>市县教师进修院校校长、主管校长</t>
  </si>
  <si>
    <t>教师培训者课程设计与实施能力提升研修项目</t>
  </si>
  <si>
    <t>市县教师进修院校主任、专员</t>
  </si>
  <si>
    <t>7</t>
  </si>
  <si>
    <t>名优教师培训</t>
  </si>
  <si>
    <t>特殊教育教师培训</t>
  </si>
  <si>
    <t>项目配套管理</t>
  </si>
  <si>
    <t>名优教师培训</t>
  </si>
  <si>
    <t>S801</t>
  </si>
  <si>
    <t>集中培训</t>
  </si>
  <si>
    <t xml:space="preserve">以《吉林省促进中小学校长专业发展行动计划（2011—2013年）》、《吉林省中小学校长培训规划（2014-2018）》设计的吉林省名优校长培训体系为统领，以前期杰出和专家型校长培养实践为基础，进一步促进名优校长凝练提升办学思想，并发挥辐射、带动和示范引领作用 </t>
  </si>
  <si>
    <t xml:space="preserve">以基础教育质量监测理念与工具研发技术、初中生物学科试题命制专业化为核心内容组织培训，提升学员学科教学质量监测试题命制的专业化水平，培养省级教育质量监测工具研发后备人才 </t>
  </si>
  <si>
    <t xml:space="preserve">通过理论研修形式，提升管理者高中学生生涯规划教育的政策理论水平和学生生涯规划教育工作领导力 </t>
  </si>
  <si>
    <t xml:space="preserve">认真落实中央组织部、教育部党组《关于加强中小学校党的建设工作的意见》，准确把握中小学党建工作对于促进青少年健康成长、“扣好人生第一粒扣子”的重要作用，切实把中小学校党建工作落实到学校教育教学的各项工作之中  </t>
  </si>
  <si>
    <t xml:space="preserve">聚焦农村中心校教师及其“教学点数字教育资源全覆盖”项目，帮助乡村教学点教师通过IP卫星、互联网等多种方式将优质数字教育资源传输到省内现有全部教学点，帮助农村边远地区开齐开好国家规定课程，满足适龄儿童就近接受良好教育的基本要求  </t>
  </si>
  <si>
    <t xml:space="preserve">通过学前教育相关理论讲座、园本教研策略解读、省内外学前教育教研先进经验分享等形式，掌握教研开展流程、方法与策略，能够设计园本教研方案，提升教研指导责任区工作实施能力  </t>
  </si>
  <si>
    <t xml:space="preserve">提升班级管理素养与能力，探索优秀班主任培养模式  </t>
  </si>
  <si>
    <t xml:space="preserve">培养一支胜任学校心理健康教育工作的专兼职骨干队伍，凝炼心理健康教育模式与资源  </t>
  </si>
  <si>
    <t xml:space="preserve">以基础教育质量监测理念与工具研发技术、小学语文学科试题命制专业化为核心内容组织培训，提升学员学科教学质量监测试题命制的专业化水平，培养省级教育质量监测工具研发后备人才  </t>
  </si>
  <si>
    <t xml:space="preserve">以“三科”教材的价值导向与内容理解、深度备课与教学设计、应用策略与经验分享等为主要内容，准确把握新教材政治方向，提升新教材理解与应用的指导能力  </t>
  </si>
  <si>
    <t xml:space="preserve">以基础教育质量监测理念与工具研发技术、初中语文学科试题命制专业化为核心内容组织培训，提升学员学科教学质量监测试题命制的专业化水平，培养省级教育质量监测工具研发后备人才  </t>
  </si>
  <si>
    <t xml:space="preserve">以冰雪运动技能和教学方法为核心内容组织培训，提升教师的冰雪运动技能和教学水平  </t>
  </si>
  <si>
    <t xml:space="preserve">通过理论研修、实践观摩、交流研讨等形式，帮助学员了解相关政策理论、深入学习高中生涯规划教育内容、方式等，提升其生涯规划教育工作能力  </t>
  </si>
  <si>
    <t>通过名师专题课堂、双师教学、远程协同教研等形式，助力乡村教师培训扶贫攻坚行动，聚焦“一对一”对口帮扶培训项目，探索乡村学校“双师教学”模式实施路径，培养全能型乡村骨干教师，帮助偏远乡村学校提高教育教学水平</t>
  </si>
  <si>
    <t xml:space="preserve">结合高中新课程新教材改革，帮助教研员深入学习高考改革相关政策，掌握适应高考改革的教研方式与教学方法，提升高考改革背景下教研指导水平   </t>
  </si>
  <si>
    <t>以2018年度国家义务教育质量监测样本县监测结果运用、教育督导要求为核心内容组织培训，提升学员监测结果应用、教育教学改进能力</t>
  </si>
  <si>
    <t>以教育部2019年度国家义务教育质量监测样本县数据解读为引领组织培训，提升学员质量监测数据分析、教育教学问题诊断能力</t>
  </si>
  <si>
    <t>以国家义务教育、中小学教师队伍建设的重要文件、政策为核心内容组织培训，提升管理者的政策理论水平和教师队伍建设领导力</t>
  </si>
  <si>
    <t>集中培训</t>
  </si>
  <si>
    <t>合计</t>
  </si>
  <si>
    <t>集中培训</t>
  </si>
  <si>
    <t>吉林省2020年中小学幼儿园教师省培项目规划简表及比例分配图示</t>
  </si>
  <si>
    <t>项目类别</t>
  </si>
  <si>
    <t>经费
（万元）</t>
  </si>
  <si>
    <t>比例</t>
  </si>
  <si>
    <t>普通高中学生综合素质评价能力提升培训</t>
  </si>
  <si>
    <t>3</t>
  </si>
  <si>
    <t>全省普通高中学校校长、具体部门负责人和评价平台技术人员各1人</t>
  </si>
  <si>
    <t>S718</t>
  </si>
  <si>
    <t xml:space="preserve">开展以专业发展水平自我诊断为基础的自主发展规划设计，引导学员把握自身专业发展现状，确立专业发展目标，坚定专业发展信念，明晰专业发展路径，明确专业发展任务，助力学员专业持续发展  </t>
  </si>
  <si>
    <t>第三批专家型校长办学思想与办学实践优化培训项目</t>
  </si>
  <si>
    <t>S203</t>
  </si>
  <si>
    <t>集中培训</t>
  </si>
  <si>
    <t>省内高校</t>
  </si>
  <si>
    <t>乡村小学英语教师</t>
  </si>
  <si>
    <t>高考改革专项培训</t>
  </si>
  <si>
    <t xml:space="preserve">揭示立德树人本质，把握立德树人规律，创新立德树人模式，弘扬立德树人传统，发挥“最美教师”在师德师风建设中的独特作用，引导广大中小学校切实把立德树人作为教育的根本任务 </t>
  </si>
  <si>
    <t xml:space="preserve">落实习总书记关于少年儿童和少先队工作系列重要讲话精神，依据乡村小学少先队辅导员工作特点，精准聚焦提升少先队辅导员的活动设计与组织实施能力  </t>
  </si>
  <si>
    <t>以名师示范、学员交流互动等形式，以小学英语学科教学技能与方法为核心内容，提升乡村小学英语教师综合素质与能力</t>
  </si>
  <si>
    <t xml:space="preserve">以吉林省专家型校（园）长培养方案为依据，以前期省外培训、名校访学、送培到县为基础，切实凝练提升培训对象的办学思想，优化办学实践能力  </t>
  </si>
  <si>
    <t>扶贫攻坚专项培训</t>
  </si>
  <si>
    <t>立德树人专项培训</t>
  </si>
  <si>
    <t>乡村小学英语教师培训项目</t>
  </si>
  <si>
    <t xml:space="preserve">开展以补短扬长为目标的多主题分层递进式培训，帮助学员持续提升“指向核心素养培育的教学实践能力”“指向教学改进的教育科研能力”“基于个人实践理论梳理的专业自主发展能力”“学科团队建设能力”等关键能力，助力学员成长为专家型教师  </t>
  </si>
  <si>
    <t>省骨干教师培训项目</t>
  </si>
  <si>
    <t>义务教育统编教材学科引领能力培训项目</t>
  </si>
  <si>
    <t>S606</t>
  </si>
  <si>
    <t>中小学教研员教研能力提升培训项目（小学数学）</t>
  </si>
  <si>
    <t>中小学教研员教研能力提升培训项目（小学语文）</t>
  </si>
  <si>
    <t>中小学教研员教研能力提升培训项目（小学音乐）</t>
  </si>
  <si>
    <t>以国家统编教材为核心内容组织培训，内容设计兼顾低、中、高学段特点，提升教研员和骨干教师应用教材开展教学活动的实践能力，培养一批能上课、能引领、能培训的骨干教师，积累具有本土教育特色的培训资源，推进统编教材的科学使用</t>
  </si>
  <si>
    <t xml:space="preserve">落实《教育部关于加强和改进新时代基础教育教研工作的意见》（教基[2019]14号）精神，以小学课堂教学问题诊断与改进为核心内容组织培训，提升教研员的教学研究、指导能力。基于核心素养的学科教学设计与实施，凝炼教研员培训模式和资源  </t>
  </si>
  <si>
    <t>S607</t>
  </si>
  <si>
    <t>S608</t>
  </si>
  <si>
    <t>S609</t>
  </si>
  <si>
    <t>S610</t>
  </si>
  <si>
    <t>S611</t>
  </si>
  <si>
    <t>S612</t>
  </si>
  <si>
    <t>S613</t>
  </si>
  <si>
    <t>S614</t>
  </si>
  <si>
    <t>S615</t>
  </si>
  <si>
    <t>中小学班主任班级管理能力提升培训项目（初中）</t>
  </si>
  <si>
    <t>心理健康教育教师专业技能提升培训项目（初中）</t>
  </si>
  <si>
    <t xml:space="preserve">提升班级管理素养与能力，探索优秀班主任培养模式。构建“中小学班主任心理健康调适”培训新模式和培训资源  </t>
  </si>
  <si>
    <t>初中班主任</t>
  </si>
  <si>
    <t>专兼职初中心理健康教师</t>
  </si>
  <si>
    <t>小学语文教研组长、骨干教师</t>
  </si>
  <si>
    <t>小学道法教研组长、骨干教师</t>
  </si>
  <si>
    <t>中小学教研员教研能力提升培训项目（小学英语）</t>
  </si>
  <si>
    <t>中小学教研员教研能力提升培训项目（小学道法）</t>
  </si>
  <si>
    <t>中小学教研员教研能力提升培训项目（小学体育）</t>
  </si>
  <si>
    <t>中小学教研员教研能力提升培训项目（小学美术）</t>
  </si>
  <si>
    <t>中小学教研员教研能力提升培训项目（小学综合实践）</t>
  </si>
  <si>
    <t>中小学教研员教研能力提升培训项目（小学信息技术）</t>
  </si>
  <si>
    <t>中小学教研员教研能力提升培训项目（小学书法）</t>
  </si>
  <si>
    <t>中小学教研员教研能力提升培训项目（小学科学）</t>
  </si>
  <si>
    <t>中小学教研员教研能力提升培训项目（小学心理健康）</t>
  </si>
  <si>
    <t>初中语文教研组长、骨干教师</t>
  </si>
  <si>
    <t>初中历史教研组长、骨干教师</t>
  </si>
  <si>
    <t>初中道法教研组长、骨干教师</t>
  </si>
  <si>
    <t>中考改革背景下学科教学技能提升培训项目（初中生物）</t>
  </si>
  <si>
    <t>中考改革背景下学科教学技能提升培训项目（初中地理）</t>
  </si>
  <si>
    <t>各市州、县（市、区）初中生物教研员、骨干教师</t>
  </si>
  <si>
    <t>各市州、县（市、区）初中地理教研员、骨干教师</t>
  </si>
  <si>
    <t xml:space="preserve">通过理论研修、实践观摩、交流研讨等形式，深入探讨高中学生生涯规划教育等问题，帮助学员了解相关政策理论，提升其生涯规划教育工作能力。培训结束时应形成高中学生生涯规划教育实施计划  </t>
  </si>
  <si>
    <t xml:space="preserve">结合《国务院办公厅 关于新时代推进普通高中育人方式改革的指导意见》以及教育部《普通高中课程方案（2017年版2020年修订）》的相关要求，重点提升校长新课程实施、学生发展指导和走班教学管理等方面的政策水平与指导能力。培训结束时应形成高中学生生涯规划课程计划、优秀课例及学校育人方式实施计划   </t>
  </si>
  <si>
    <t>以包括综合素质评价理论和政策解读、综合素质评价工作实践、高中学校综合素质评价工作展示、综合素质评价基地现场展示和教学、综合素质评价工作案例分析等为培训内容，提升培训对象的综合素质评价能力，在2020年9月—10月完成培训</t>
  </si>
  <si>
    <t xml:space="preserve">结合《国务院办公厅 关于新时代推进普通高中育人方式改革的指导意见》、教育部《普通高中课程方案（2017年版2020年修订）》和普通高中各学科课程标准（2017年版2020年修订）的相关要求，帮助学员了解特色学科建设的理论及实践模式，围绕本学科特点，更新教学理念，创新教学方式，培训结束时应形成特色学科建设方案  </t>
  </si>
  <si>
    <t xml:space="preserve">通过理论研修、研讨交流、案例教学等方式，提升民族小学校长民族教育相关法律法规政策的执行与把握能力，促进民族学校健康发展，发挥民族学校促进民族团结的教育作用  </t>
  </si>
  <si>
    <t>通过名师示范、任务驱动、成果交流等方式提升民族朝鲜语文教师教学设计、实施及反思能力，切实提升教师教学水平。应生成学员优秀教学设计成果集</t>
  </si>
  <si>
    <t xml:space="preserve">通过理论研修与实践操练等方式，学习特殊教育前沿的理论，更新特殊教师的理论知识，提升教学技能。培训结束时应汇集骨干教师优秀课例资源包  </t>
  </si>
  <si>
    <t xml:space="preserve">通过多种研修方式，帮助学员了解高中三科统编教材编写特点与意图，掌握新教材的使用策略，探索新的教研指导方式及教学方法，为三科教材使用做好准备。培训结束时应形成教材解析或使用策略等研究成果   </t>
  </si>
  <si>
    <t>通过专家引领、同行交流等方式帮助学科骨干教师深入分析国家统编教材特点，加深理解教材内涵。培训结束时学员能够带领身边教师应用新教材有效开展教学活动，推进统编教材科学使用</t>
  </si>
  <si>
    <t xml:space="preserve">通过理论研修、名校观摩等方式，提升民族中小学管理者的政策水平与管理能力，开阔管理者视野，提升我省民族教育发展水平  </t>
  </si>
  <si>
    <t>通过理论研修、案例交流、主题研讨、同题异构等方式，提升教师培训者的课程设计与实施能力，生成不同层级类别的教师培训项目设计方案</t>
  </si>
  <si>
    <t xml:space="preserve">通过理论研修、实践观摩、主题沙龙等方式提升校长培训管理者培训理论素养与实践能力，研修结束时应生成校长培训项目设计方案或区域校长培养计划  </t>
  </si>
  <si>
    <t>通过理论研修、团队建设等方式，使培训对象明确研修计划与研修任务</t>
  </si>
  <si>
    <t>以国家关于中小学校长队伍建设及培训的重要文件、吉林省中小学校长队伍建设及校长培训规划为核心内容组织培训，强化中小学教学校长教育教学管理能力及教育教学改革领导能力</t>
  </si>
  <si>
    <t>以国家关于中小学校长队伍建设及培训的重要文件、吉林省中小学校长队伍建设及校长培训规划为核心内容组织培训，强化中小学德育校长学生德育管理、教师师德教育等能力</t>
  </si>
  <si>
    <t>省第1-3批杰出、专家型校长培养对象、各市州骨干校长</t>
  </si>
  <si>
    <t>省外高校/机构</t>
  </si>
  <si>
    <t>以中共中央办公厅、国务院办公厅印发的《关于深化新时代学校思想政治理论课改革创新的若干意见》为指导，以专题讲座、主题研讨、同题异构等形式，探索小初高各学段如何在目标设定、内容组织、教学方法等方面探索有效促进思政课一体化实施的策略，从课程实施与教学实践角度推进思政课“一体化实施”，培训结束时应形成思政课“一体化实施”教学案例集</t>
  </si>
  <si>
    <t>近5年来省教育厅认定的60名最美教师</t>
  </si>
  <si>
    <t>经费预算（万元）</t>
  </si>
  <si>
    <t>35</t>
  </si>
  <si>
    <t>——</t>
  </si>
  <si>
    <t>集中培训</t>
  </si>
  <si>
    <t>小班化同步在线培训</t>
  </si>
  <si>
    <t>遵照教育部《中小学教师培训课程标准》要求设计培训内容，提高师德培训者的师德修养，更新师德教育基本理念，提升师德培训者培训实施能力，形成师德培训课程资源包</t>
  </si>
  <si>
    <t>遵照教育部《中小学教师培训课程标准》要求设计培训内容，落实党的十九届四中全会、全国教育大会精神，认真学习习近平总书记关于教育的重要论述，践行新时代教师职业行为准则，以身边最美教师故事、感悟分享交流等方式引导教师以德立身、以德立学、以德施教、以德育德，争做新时代“四有”好老师</t>
  </si>
  <si>
    <t>通过《幼儿园教师专业标准》等政策解读、师德案例解析等，提升教师专业理念与师德修养，促使其自觉践行职业行为准则，引导学员梳理自身师德事迹，汇编《教师师德事迹报告集》，形成培训课程资源包</t>
  </si>
  <si>
    <t>通过理论研修与实践操练等形式，学习特殊教育前沿的理论，创新教研工作方式，提升特殊教育相关学科教研指导能力。应生成特殊教育教研方式优秀案例成果集</t>
  </si>
  <si>
    <t>通过理论研修与实践操练等方式，学习教育前沿的理论，创新教研工作方式，提升相关学科教研指导能力。应生成各学科教研方式优秀案例成果集</t>
  </si>
  <si>
    <t xml:space="preserve">通过理论研修、实践观摩、案例研修等方式，提升培训管理者培训管理理论素养与实践能力。应生成本单位教师培训工作“提质增效”工作计划  </t>
  </si>
  <si>
    <t xml:space="preserve">通过理论研修、实践观摩、交流研讨等方式提升市县教师进修学院（校）院（校）长的理论素养与管理水平，开拓视野，形成促进本区域教师专业发展的行动计划  </t>
  </si>
  <si>
    <t>吉林省2020年中小学幼儿园教师省培项目规划表</t>
  </si>
  <si>
    <t>线上集中（同步在线小班）</t>
  </si>
  <si>
    <t>——</t>
  </si>
  <si>
    <t>立德树人专项培训</t>
  </si>
  <si>
    <t>集中培训</t>
  </si>
  <si>
    <t>农村中心校学科教师</t>
  </si>
  <si>
    <t>幼儿园教师师德培训者培训项目</t>
  </si>
  <si>
    <t>高校及项目县幼儿园师德培训者</t>
  </si>
  <si>
    <r>
      <t>2018年度国测县（</t>
    </r>
    <r>
      <rPr>
        <sz val="10"/>
        <rFont val="宋体"/>
        <family val="0"/>
      </rPr>
      <t>4</t>
    </r>
    <r>
      <rPr>
        <sz val="10"/>
        <rFont val="宋体"/>
        <family val="0"/>
      </rPr>
      <t>个县）教育行政部门、进修学校、中小学校管理者、学科教师（每县</t>
    </r>
    <r>
      <rPr>
        <sz val="10"/>
        <rFont val="宋体"/>
        <family val="0"/>
      </rPr>
      <t>10</t>
    </r>
    <r>
      <rPr>
        <sz val="10"/>
        <rFont val="宋体"/>
        <family val="0"/>
      </rPr>
      <t>0人）</t>
    </r>
  </si>
  <si>
    <t>省内各市（州）普通高中正职校长及教学校长</t>
  </si>
  <si>
    <t>普通高中（含民办）校长</t>
  </si>
  <si>
    <t>普通高中校长生涯规划教育专题培训项目</t>
  </si>
  <si>
    <t>各级教科研人员</t>
  </si>
  <si>
    <t>中小学思政课教师</t>
  </si>
  <si>
    <t>省级名师工作室主持人及其成员（小学语文、数学、中小学道法共22个工作室，每工作室7人）</t>
  </si>
  <si>
    <t>中小学思政课教师专项培训项目</t>
  </si>
  <si>
    <t xml:space="preserve">以中共中央办公厅、国务院办公厅印发的《关于深化新时代学校思想政治理论课改革创新的若干意见》为指导，建设一支政治强、情怀深、思维新、视野广、自律严、人格正的思政课教师，切实发挥教师在思政课建设中的示范引领作用 </t>
  </si>
  <si>
    <r>
      <t>中小学思政课教研员（小学40人，初中40人，高中20人</t>
    </r>
    <r>
      <rPr>
        <sz val="10"/>
        <rFont val="宋体"/>
        <family val="0"/>
      </rPr>
      <t>）</t>
    </r>
  </si>
  <si>
    <t>省骨干培养对象</t>
  </si>
  <si>
    <t xml:space="preserve">以初中学科考试评价为核心内容组织培训，提升教研员和骨干教师的教学研究、指导能力和考试评价能力  </t>
  </si>
  <si>
    <t xml:space="preserve">落实《教育部关于加强和改进新时代基础教育教研工作的意见》（教基[2019]14号）精神，以中学课堂教学问题诊断与改进为核心内容组织培训，提升教研员的教学研究、指导能力。基于核心素养的学科教学设计与实施，凝炼教研员培训模式和资源  </t>
  </si>
  <si>
    <t xml:space="preserve">
义务教育教师培训</t>
  </si>
  <si>
    <t>附件2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</si>
</sst>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_);[Red]\(0\)"/>
  </numFmts>
  <fonts count="47">
    <font>
      <sz val="11"/>
      <color theme="1"/>
      <name val="Calibri"/>
      <family val="0"/>
    </font>
    <font>
      <sz val="11"/>
      <color indexed="8"/>
      <name val="宋体"/>
      <family val="0"/>
    </font>
    <font>
      <sz val="9"/>
      <name val="宋体"/>
      <family val="0"/>
    </font>
    <font>
      <b/>
      <sz val="13"/>
      <color indexed="8"/>
      <name val="黑体"/>
      <family val="3"/>
    </font>
    <font>
      <b/>
      <sz val="11"/>
      <name val="微软雅黑"/>
      <family val="2"/>
    </font>
    <font>
      <b/>
      <sz val="11"/>
      <color indexed="8"/>
      <name val="微软雅黑"/>
      <family val="2"/>
    </font>
    <font>
      <sz val="11"/>
      <color indexed="8"/>
      <name val="微软雅黑"/>
      <family val="2"/>
    </font>
    <font>
      <sz val="16"/>
      <name val="黑体"/>
      <family val="3"/>
    </font>
    <font>
      <sz val="11"/>
      <name val="宋体"/>
      <family val="0"/>
    </font>
    <font>
      <b/>
      <sz val="10"/>
      <name val="宋体"/>
      <family val="0"/>
    </font>
    <font>
      <sz val="10"/>
      <name val="宋体"/>
      <family val="0"/>
    </font>
    <font>
      <sz val="7"/>
      <name val="宋体"/>
      <family val="0"/>
    </font>
    <font>
      <sz val="10"/>
      <color indexed="8"/>
      <name val="宋体"/>
      <family val="0"/>
    </font>
    <font>
      <sz val="9"/>
      <color indexed="63"/>
      <name val="宋体"/>
      <family val="0"/>
    </font>
    <font>
      <sz val="14"/>
      <color indexed="63"/>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9" applyNumberFormat="0" applyFont="0" applyAlignment="0" applyProtection="0"/>
  </cellStyleXfs>
  <cellXfs count="79">
    <xf numFmtId="0" fontId="0" fillId="0" borderId="0" xfId="0" applyFont="1" applyAlignment="1">
      <alignment vertical="center"/>
    </xf>
    <xf numFmtId="0" fontId="3" fillId="0" borderId="0" xfId="0" applyFont="1" applyAlignment="1">
      <alignment vertical="center" wrapText="1"/>
    </xf>
    <xf numFmtId="0" fontId="4" fillId="0" borderId="10" xfId="0" applyFont="1" applyBorder="1" applyAlignment="1">
      <alignment horizontal="center" vertical="center" wrapText="1" readingOrder="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186" fontId="6" fillId="33" borderId="10" xfId="0" applyNumberFormat="1" applyFont="1" applyFill="1" applyBorder="1" applyAlignment="1">
      <alignment horizontal="center" vertical="center" wrapText="1"/>
    </xf>
    <xf numFmtId="10" fontId="6" fillId="33" borderId="11"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187" fontId="10" fillId="0" borderId="10"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3"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185" fontId="10" fillId="0" borderId="10" xfId="0" applyNumberFormat="1" applyFont="1" applyFill="1" applyBorder="1" applyAlignment="1">
      <alignment horizontal="left" vertical="center" wrapText="1"/>
    </xf>
    <xf numFmtId="0" fontId="8" fillId="0" borderId="0" xfId="0" applyFont="1" applyFill="1" applyAlignment="1">
      <alignment vertical="center"/>
    </xf>
    <xf numFmtId="0" fontId="10" fillId="0" borderId="0" xfId="0" applyFont="1" applyFill="1" applyAlignment="1">
      <alignment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185" fontId="10" fillId="0" borderId="10" xfId="0" applyNumberFormat="1" applyFont="1" applyFill="1" applyBorder="1" applyAlignment="1">
      <alignment horizontal="center" vertical="center" wrapText="1"/>
    </xf>
    <xf numFmtId="186" fontId="10" fillId="0" borderId="10" xfId="0" applyNumberFormat="1"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187"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1" fillId="0" borderId="0" xfId="0" applyFont="1" applyFill="1" applyAlignment="1">
      <alignment vertical="center"/>
    </xf>
    <xf numFmtId="0" fontId="8" fillId="0" borderId="0" xfId="0" applyFont="1" applyFill="1" applyAlignment="1">
      <alignment horizontal="left" vertical="center"/>
    </xf>
    <xf numFmtId="0" fontId="6" fillId="33" borderId="1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187" fontId="10" fillId="34"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4" xfId="0" applyFont="1" applyFill="1" applyBorder="1" applyAlignment="1">
      <alignment horizontal="left" vertical="center" wrapText="1"/>
    </xf>
    <xf numFmtId="0" fontId="10" fillId="0" borderId="14"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187" fontId="10" fillId="0" borderId="14" xfId="0" applyNumberFormat="1" applyFont="1" applyFill="1" applyBorder="1" applyAlignment="1">
      <alignment horizontal="center" vertical="center" wrapText="1"/>
    </xf>
    <xf numFmtId="187" fontId="10" fillId="0" borderId="11" xfId="0" applyNumberFormat="1" applyFont="1" applyFill="1" applyBorder="1" applyAlignment="1">
      <alignment horizontal="center" vertical="center" wrapText="1"/>
    </xf>
    <xf numFmtId="186" fontId="6" fillId="33" borderId="12" xfId="0" applyNumberFormat="1" applyFont="1" applyFill="1" applyBorder="1" applyAlignment="1">
      <alignment horizontal="center" vertical="center" wrapText="1"/>
    </xf>
    <xf numFmtId="186" fontId="6" fillId="33" borderId="13" xfId="0" applyNumberFormat="1" applyFont="1" applyFill="1" applyBorder="1" applyAlignment="1">
      <alignment horizontal="center" vertical="center" wrapText="1"/>
    </xf>
    <xf numFmtId="0" fontId="3" fillId="0" borderId="0" xfId="0" applyFont="1" applyAlignment="1">
      <alignment horizontal="center" vertical="center" wrapText="1"/>
    </xf>
    <xf numFmtId="0" fontId="7" fillId="0" borderId="0" xfId="0" applyFont="1" applyFill="1" applyAlignment="1">
      <alignment horizontal="left" vertical="center"/>
    </xf>
    <xf numFmtId="0" fontId="11" fillId="0" borderId="0" xfId="0" applyFont="1" applyFill="1" applyAlignment="1">
      <alignment horizontal="left" vertical="center"/>
    </xf>
    <xf numFmtId="0" fontId="10" fillId="0" borderId="10" xfId="0" applyFont="1" applyFill="1" applyBorder="1" applyAlignment="1">
      <alignmen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4"/>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625"/>
          <c:y val="0.23575"/>
          <c:w val="0.615"/>
          <c:h val="0.6755"/>
        </c:manualLayout>
      </c:layout>
      <c:pieChart>
        <c:varyColors val="1"/>
        <c:ser>
          <c:idx val="0"/>
          <c:order val="0"/>
          <c:tx>
            <c:strRef>
              <c:f>'简表饼图'!$B$1:$B$2</c:f>
              <c:strCache>
                <c:ptCount val="1"/>
                <c:pt idx="0">
                  <c:v>吉林省2020年中小学幼儿园教师省培项目规划简表及比例分配图示 经费
（万元）</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Lbls>
            <c:dLbl>
              <c:idx val="1"/>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pPr>
                <a:solidFill>
                  <a:srgbClr val="FFFFFF"/>
                </a:solidFill>
                <a:ln w="12700">
                  <a:solidFill>
                    <a:srgbClr val="C0C0C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pPr>
                <a:solidFill>
                  <a:srgbClr val="FFFFFF"/>
                </a:solidFill>
                <a:ln w="12700">
                  <a:solidFill>
                    <a:srgbClr val="C0C0C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pPr>
                <a:solidFill>
                  <a:srgbClr val="FFFFFF"/>
                </a:solidFill>
                <a:ln w="12700">
                  <a:solidFill>
                    <a:srgbClr val="C0C0C0"/>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pPr>
                <a:solidFill>
                  <a:srgbClr val="FFFFFF"/>
                </a:solidFill>
                <a:ln w="12700">
                  <a:solidFill>
                    <a:srgbClr val="C0C0C0"/>
                  </a:solid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pPr>
                <a:solidFill>
                  <a:srgbClr val="FFFFFF"/>
                </a:solidFill>
                <a:ln w="12700">
                  <a:solidFill>
                    <a:srgbClr val="C0C0C0"/>
                  </a:solidFill>
                </a:ln>
              </c:spPr>
              <c:showLegendKey val="0"/>
              <c:showVal val="0"/>
              <c:showBubbleSize val="0"/>
              <c:showCatName val="1"/>
              <c:showSerName val="0"/>
              <c:showPercent val="1"/>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defRPr>
                </a:pPr>
              </a:p>
            </c:txPr>
            <c:dLblPos val="outEnd"/>
            <c:showLegendKey val="0"/>
            <c:showVal val="0"/>
            <c:showBubbleSize val="0"/>
            <c:showCatName val="1"/>
            <c:showSerName val="0"/>
            <c:showLeaderLines val="0"/>
            <c:showPercent val="1"/>
          </c:dLbls>
          <c:cat>
            <c:strRef>
              <c:f>'简表饼图'!$A$3:$A$13</c:f>
              <c:strCache/>
            </c:strRef>
          </c:cat>
          <c:val>
            <c:numRef>
              <c:f>'简表饼图'!$B$3:$B$13</c:f>
              <c:numCache/>
            </c:numRef>
          </c:val>
        </c:ser>
        <c:ser>
          <c:idx val="1"/>
          <c:order val="1"/>
          <c:tx>
            <c:strRef>
              <c:f>'简表饼图'!$C$1:$C$2</c:f>
              <c:strCache>
                <c:ptCount val="1"/>
                <c:pt idx="0">
                  <c:v>吉林省2020年中小学幼儿园教师省培项目规划简表及比例分配图示 比例</c:v>
                </c:pt>
              </c:strCache>
            </c:strRef>
          </c:tx>
          <c:spPr>
            <a:solidFill>
              <a:srgbClr val="ED7D3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defRPr>
                </a:pPr>
              </a:p>
            </c:txPr>
            <c:dLblPos val="outEnd"/>
            <c:showLegendKey val="0"/>
            <c:showVal val="0"/>
            <c:showBubbleSize val="0"/>
            <c:showCatName val="1"/>
            <c:showSerName val="0"/>
            <c:showLeaderLines val="0"/>
            <c:showPercent val="1"/>
          </c:dLbls>
          <c:cat>
            <c:strRef>
              <c:f>'简表饼图'!$A$3:$A$13</c:f>
              <c:strCache/>
            </c:strRef>
          </c:cat>
          <c:val>
            <c:numRef>
              <c:f>'简表饼图'!$C$3:$C$13</c:f>
              <c:numCache/>
            </c:numRef>
          </c:val>
        </c:ser>
      </c:pieChart>
      <c:spPr>
        <a:noFill/>
        <a:ln>
          <a:noFill/>
        </a:ln>
      </c:spPr>
    </c:plotArea>
    <c:legend>
      <c:legendPos val="r"/>
      <c:layout>
        <c:manualLayout>
          <c:xMode val="edge"/>
          <c:yMode val="edge"/>
          <c:x val="0.1615"/>
          <c:y val="0.826"/>
          <c:w val="0.696"/>
          <c:h val="0.15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0</xdr:rowOff>
    </xdr:from>
    <xdr:to>
      <xdr:col>11</xdr:col>
      <xdr:colOff>552450</xdr:colOff>
      <xdr:row>14</xdr:row>
      <xdr:rowOff>152400</xdr:rowOff>
    </xdr:to>
    <xdr:graphicFrame>
      <xdr:nvGraphicFramePr>
        <xdr:cNvPr id="1" name="图表 1"/>
        <xdr:cNvGraphicFramePr/>
      </xdr:nvGraphicFramePr>
      <xdr:xfrm>
        <a:off x="3771900" y="0"/>
        <a:ext cx="5372100" cy="5524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01"/>
  <sheetViews>
    <sheetView tabSelected="1" view="pageLayout" workbookViewId="0" topLeftCell="A1">
      <selection activeCell="C85" sqref="C85"/>
    </sheetView>
  </sheetViews>
  <sheetFormatPr defaultColWidth="8.7109375" defaultRowHeight="15"/>
  <cols>
    <col min="1" max="1" width="5.140625" style="35" customWidth="1"/>
    <col min="2" max="2" width="6.8515625" style="21" customWidth="1"/>
    <col min="3" max="3" width="23.7109375" style="21" customWidth="1"/>
    <col min="4" max="4" width="13.57421875" style="21" customWidth="1"/>
    <col min="5" max="5" width="13.140625" style="21" customWidth="1"/>
    <col min="6" max="6" width="7.8515625" style="21" customWidth="1"/>
    <col min="7" max="7" width="6.7109375" style="21" customWidth="1"/>
    <col min="8" max="8" width="8.421875" style="21" customWidth="1"/>
    <col min="9" max="9" width="8.28125" style="21" customWidth="1"/>
    <col min="10" max="10" width="9.57421875" style="21" customWidth="1"/>
    <col min="11" max="11" width="8.8515625" style="21" customWidth="1"/>
    <col min="12" max="12" width="8.28125" style="21" customWidth="1"/>
    <col min="13" max="13" width="16.57421875" style="21" customWidth="1"/>
    <col min="14" max="14" width="58.8515625" style="36" customWidth="1"/>
    <col min="15" max="16384" width="8.7109375" style="21" customWidth="1"/>
  </cols>
  <sheetData>
    <row r="1" spans="1:14" ht="31.5" customHeight="1">
      <c r="A1" s="76" t="s">
        <v>403</v>
      </c>
      <c r="B1" s="77"/>
      <c r="C1" s="77"/>
      <c r="D1" s="77"/>
      <c r="E1" s="77"/>
      <c r="F1" s="77"/>
      <c r="G1" s="77"/>
      <c r="H1" s="77"/>
      <c r="I1" s="77"/>
      <c r="J1" s="77"/>
      <c r="K1" s="77"/>
      <c r="L1" s="77"/>
      <c r="M1" s="77"/>
      <c r="N1" s="77"/>
    </row>
    <row r="2" spans="1:14" ht="33.75" customHeight="1">
      <c r="A2" s="63" t="s">
        <v>381</v>
      </c>
      <c r="B2" s="63"/>
      <c r="C2" s="63"/>
      <c r="D2" s="63"/>
      <c r="E2" s="63"/>
      <c r="F2" s="63"/>
      <c r="G2" s="63"/>
      <c r="H2" s="63"/>
      <c r="I2" s="63"/>
      <c r="J2" s="63"/>
      <c r="K2" s="63"/>
      <c r="L2" s="63"/>
      <c r="M2" s="63"/>
      <c r="N2" s="63"/>
    </row>
    <row r="3" spans="1:14" s="22" customFormat="1" ht="39.75" customHeight="1">
      <c r="A3" s="49" t="s">
        <v>0</v>
      </c>
      <c r="B3" s="49" t="s">
        <v>1</v>
      </c>
      <c r="C3" s="49" t="s">
        <v>2</v>
      </c>
      <c r="D3" s="49" t="s">
        <v>3</v>
      </c>
      <c r="E3" s="49" t="s">
        <v>4</v>
      </c>
      <c r="F3" s="49" t="s">
        <v>5</v>
      </c>
      <c r="G3" s="64" t="s">
        <v>6</v>
      </c>
      <c r="H3" s="65"/>
      <c r="I3" s="66"/>
      <c r="J3" s="52" t="s">
        <v>382</v>
      </c>
      <c r="K3" s="53"/>
      <c r="L3" s="54"/>
      <c r="M3" s="49" t="s">
        <v>7</v>
      </c>
      <c r="N3" s="49" t="s">
        <v>8</v>
      </c>
    </row>
    <row r="4" spans="1:14" s="22" customFormat="1" ht="44.25" customHeight="1">
      <c r="A4" s="51"/>
      <c r="B4" s="51"/>
      <c r="C4" s="51"/>
      <c r="D4" s="51"/>
      <c r="E4" s="51"/>
      <c r="F4" s="51"/>
      <c r="G4" s="23" t="s">
        <v>9</v>
      </c>
      <c r="H4" s="24" t="s">
        <v>10</v>
      </c>
      <c r="I4" s="24" t="s">
        <v>369</v>
      </c>
      <c r="J4" s="23" t="s">
        <v>11</v>
      </c>
      <c r="K4" s="24" t="s">
        <v>12</v>
      </c>
      <c r="L4" s="24" t="s">
        <v>369</v>
      </c>
      <c r="M4" s="51"/>
      <c r="N4" s="51"/>
    </row>
    <row r="5" spans="1:14" s="22" customFormat="1" ht="63.75" customHeight="1">
      <c r="A5" s="49" t="s">
        <v>307</v>
      </c>
      <c r="B5" s="8" t="s">
        <v>13</v>
      </c>
      <c r="C5" s="40" t="s">
        <v>396</v>
      </c>
      <c r="D5" s="41" t="s">
        <v>394</v>
      </c>
      <c r="E5" s="42" t="s">
        <v>14</v>
      </c>
      <c r="F5" s="42">
        <v>300</v>
      </c>
      <c r="G5" s="10" t="s">
        <v>15</v>
      </c>
      <c r="H5" s="8">
        <v>350</v>
      </c>
      <c r="I5" s="25">
        <f>F5*G5*H5/10000</f>
        <v>63</v>
      </c>
      <c r="J5" s="8">
        <v>60</v>
      </c>
      <c r="K5" s="8">
        <v>35</v>
      </c>
      <c r="L5" s="26">
        <f>F5*J5*K5/10000</f>
        <v>63</v>
      </c>
      <c r="M5" s="11" t="s">
        <v>19</v>
      </c>
      <c r="N5" s="40" t="s">
        <v>397</v>
      </c>
    </row>
    <row r="6" spans="1:14" s="22" customFormat="1" ht="78" customHeight="1">
      <c r="A6" s="50"/>
      <c r="B6" s="8" t="s">
        <v>17</v>
      </c>
      <c r="C6" s="9" t="s">
        <v>18</v>
      </c>
      <c r="D6" s="16" t="s">
        <v>398</v>
      </c>
      <c r="E6" s="8" t="s">
        <v>284</v>
      </c>
      <c r="F6" s="8">
        <v>100</v>
      </c>
      <c r="G6" s="10">
        <v>6</v>
      </c>
      <c r="H6" s="8">
        <v>350</v>
      </c>
      <c r="I6" s="25">
        <f aca="true" t="shared" si="0" ref="I6:I69">F6*G6*H6/10000</f>
        <v>21</v>
      </c>
      <c r="J6" s="8">
        <v>60</v>
      </c>
      <c r="K6" s="8">
        <v>35</v>
      </c>
      <c r="L6" s="26">
        <f>F6*J6*K6/10000</f>
        <v>21</v>
      </c>
      <c r="M6" s="11" t="s">
        <v>19</v>
      </c>
      <c r="N6" s="9" t="s">
        <v>367</v>
      </c>
    </row>
    <row r="7" spans="1:14" s="22" customFormat="1" ht="42" customHeight="1">
      <c r="A7" s="50"/>
      <c r="B7" s="17" t="s">
        <v>20</v>
      </c>
      <c r="C7" s="9" t="s">
        <v>21</v>
      </c>
      <c r="D7" s="9" t="s">
        <v>22</v>
      </c>
      <c r="E7" s="8" t="s">
        <v>14</v>
      </c>
      <c r="F7" s="7">
        <v>100</v>
      </c>
      <c r="G7" s="10" t="s">
        <v>15</v>
      </c>
      <c r="H7" s="8">
        <v>500</v>
      </c>
      <c r="I7" s="25">
        <f t="shared" si="0"/>
        <v>30</v>
      </c>
      <c r="J7" s="8">
        <v>48</v>
      </c>
      <c r="K7" s="8">
        <v>35</v>
      </c>
      <c r="L7" s="26">
        <f aca="true" t="shared" si="1" ref="L7:L70">F7*J7*K7/10000</f>
        <v>16.8</v>
      </c>
      <c r="M7" s="11" t="s">
        <v>16</v>
      </c>
      <c r="N7" s="9" t="s">
        <v>374</v>
      </c>
    </row>
    <row r="8" spans="1:14" s="22" customFormat="1" ht="42" customHeight="1">
      <c r="A8" s="50"/>
      <c r="B8" s="17" t="s">
        <v>23</v>
      </c>
      <c r="C8" s="9" t="s">
        <v>24</v>
      </c>
      <c r="D8" s="9" t="s">
        <v>368</v>
      </c>
      <c r="E8" s="8" t="s">
        <v>14</v>
      </c>
      <c r="F8" s="8">
        <v>60</v>
      </c>
      <c r="G8" s="10" t="s">
        <v>15</v>
      </c>
      <c r="H8" s="8">
        <v>500</v>
      </c>
      <c r="I8" s="25">
        <f t="shared" si="0"/>
        <v>18</v>
      </c>
      <c r="J8" s="8">
        <v>48</v>
      </c>
      <c r="K8" s="8">
        <v>35</v>
      </c>
      <c r="L8" s="26">
        <f t="shared" si="1"/>
        <v>10.08</v>
      </c>
      <c r="M8" s="14" t="s">
        <v>366</v>
      </c>
      <c r="N8" s="9" t="s">
        <v>302</v>
      </c>
    </row>
    <row r="9" spans="1:14" s="22" customFormat="1" ht="40.5" customHeight="1">
      <c r="A9" s="50"/>
      <c r="B9" s="17" t="s">
        <v>25</v>
      </c>
      <c r="C9" s="9" t="s">
        <v>26</v>
      </c>
      <c r="D9" s="9" t="s">
        <v>27</v>
      </c>
      <c r="E9" s="8" t="s">
        <v>284</v>
      </c>
      <c r="F9" s="8">
        <v>100</v>
      </c>
      <c r="G9" s="10">
        <v>5</v>
      </c>
      <c r="H9" s="8">
        <v>350</v>
      </c>
      <c r="I9" s="25">
        <f t="shared" si="0"/>
        <v>17.5</v>
      </c>
      <c r="J9" s="8">
        <v>50</v>
      </c>
      <c r="K9" s="8">
        <v>35</v>
      </c>
      <c r="L9" s="26">
        <f t="shared" si="1"/>
        <v>17.5</v>
      </c>
      <c r="M9" s="11" t="s">
        <v>19</v>
      </c>
      <c r="N9" s="55" t="s">
        <v>375</v>
      </c>
    </row>
    <row r="10" spans="1:14" s="22" customFormat="1" ht="39.75" customHeight="1">
      <c r="A10" s="50"/>
      <c r="B10" s="17" t="s">
        <v>28</v>
      </c>
      <c r="C10" s="9" t="s">
        <v>29</v>
      </c>
      <c r="D10" s="9" t="s">
        <v>30</v>
      </c>
      <c r="E10" s="8" t="s">
        <v>284</v>
      </c>
      <c r="F10" s="8">
        <v>100</v>
      </c>
      <c r="G10" s="10">
        <v>5</v>
      </c>
      <c r="H10" s="8">
        <v>350</v>
      </c>
      <c r="I10" s="25">
        <f t="shared" si="0"/>
        <v>17.5</v>
      </c>
      <c r="J10" s="8">
        <v>50</v>
      </c>
      <c r="K10" s="8">
        <v>35</v>
      </c>
      <c r="L10" s="26">
        <f t="shared" si="1"/>
        <v>17.5</v>
      </c>
      <c r="M10" s="11" t="s">
        <v>19</v>
      </c>
      <c r="N10" s="57"/>
    </row>
    <row r="11" spans="1:14" s="22" customFormat="1" ht="48.75" customHeight="1">
      <c r="A11" s="50"/>
      <c r="B11" s="8" t="s">
        <v>31</v>
      </c>
      <c r="C11" s="9" t="s">
        <v>32</v>
      </c>
      <c r="D11" s="9" t="s">
        <v>33</v>
      </c>
      <c r="E11" s="8" t="s">
        <v>385</v>
      </c>
      <c r="F11" s="8">
        <v>200</v>
      </c>
      <c r="G11" s="10">
        <v>5</v>
      </c>
      <c r="H11" s="18">
        <v>350</v>
      </c>
      <c r="I11" s="25">
        <f t="shared" si="0"/>
        <v>35</v>
      </c>
      <c r="J11" s="8">
        <v>50</v>
      </c>
      <c r="K11" s="8">
        <v>35</v>
      </c>
      <c r="L11" s="26">
        <f t="shared" si="1"/>
        <v>35</v>
      </c>
      <c r="M11" s="11" t="s">
        <v>19</v>
      </c>
      <c r="N11" s="9" t="s">
        <v>303</v>
      </c>
    </row>
    <row r="12" spans="1:14" s="22" customFormat="1" ht="54.75" customHeight="1">
      <c r="A12" s="51"/>
      <c r="B12" s="8" t="s">
        <v>34</v>
      </c>
      <c r="C12" s="9" t="s">
        <v>35</v>
      </c>
      <c r="D12" s="43" t="s">
        <v>36</v>
      </c>
      <c r="E12" s="42" t="s">
        <v>284</v>
      </c>
      <c r="F12" s="42">
        <v>100</v>
      </c>
      <c r="G12" s="44">
        <v>6</v>
      </c>
      <c r="H12" s="42">
        <v>500</v>
      </c>
      <c r="I12" s="25">
        <f t="shared" si="0"/>
        <v>30</v>
      </c>
      <c r="J12" s="8">
        <v>48</v>
      </c>
      <c r="K12" s="8">
        <v>35</v>
      </c>
      <c r="L12" s="26">
        <f t="shared" si="1"/>
        <v>16.8</v>
      </c>
      <c r="M12" s="11" t="s">
        <v>16</v>
      </c>
      <c r="N12" s="9" t="s">
        <v>269</v>
      </c>
    </row>
    <row r="13" spans="1:14" s="22" customFormat="1" ht="61.5" customHeight="1">
      <c r="A13" s="49" t="s">
        <v>306</v>
      </c>
      <c r="B13" s="8" t="s">
        <v>38</v>
      </c>
      <c r="C13" s="9" t="s">
        <v>39</v>
      </c>
      <c r="D13" s="43" t="s">
        <v>386</v>
      </c>
      <c r="E13" s="42" t="s">
        <v>286</v>
      </c>
      <c r="F13" s="42">
        <v>100</v>
      </c>
      <c r="G13" s="44">
        <v>5</v>
      </c>
      <c r="H13" s="42">
        <v>350</v>
      </c>
      <c r="I13" s="25">
        <f t="shared" si="0"/>
        <v>17.5</v>
      </c>
      <c r="J13" s="8">
        <v>50</v>
      </c>
      <c r="K13" s="8">
        <v>35</v>
      </c>
      <c r="L13" s="26">
        <f t="shared" si="1"/>
        <v>17.5</v>
      </c>
      <c r="M13" s="14" t="s">
        <v>19</v>
      </c>
      <c r="N13" s="9" t="s">
        <v>270</v>
      </c>
    </row>
    <row r="14" spans="1:14" s="22" customFormat="1" ht="59.25" customHeight="1">
      <c r="A14" s="50"/>
      <c r="B14" s="8" t="s">
        <v>40</v>
      </c>
      <c r="C14" s="9" t="s">
        <v>41</v>
      </c>
      <c r="D14" s="9" t="s">
        <v>42</v>
      </c>
      <c r="E14" s="8" t="s">
        <v>373</v>
      </c>
      <c r="F14" s="8">
        <v>100</v>
      </c>
      <c r="G14" s="10" t="s">
        <v>383</v>
      </c>
      <c r="H14" s="19" t="s">
        <v>371</v>
      </c>
      <c r="I14" s="25">
        <v>16.8</v>
      </c>
      <c r="J14" s="8">
        <v>48</v>
      </c>
      <c r="K14" s="8">
        <v>35</v>
      </c>
      <c r="L14" s="26">
        <f t="shared" si="1"/>
        <v>16.8</v>
      </c>
      <c r="M14" s="11" t="s">
        <v>19</v>
      </c>
      <c r="N14" s="9" t="s">
        <v>279</v>
      </c>
    </row>
    <row r="15" spans="1:14" s="22" customFormat="1" ht="54.75" customHeight="1">
      <c r="A15" s="51"/>
      <c r="B15" s="8" t="s">
        <v>297</v>
      </c>
      <c r="C15" s="9" t="s">
        <v>308</v>
      </c>
      <c r="D15" s="9" t="s">
        <v>300</v>
      </c>
      <c r="E15" s="8" t="s">
        <v>298</v>
      </c>
      <c r="F15" s="8">
        <v>100</v>
      </c>
      <c r="G15" s="10">
        <v>10</v>
      </c>
      <c r="H15" s="19">
        <v>350</v>
      </c>
      <c r="I15" s="25">
        <f t="shared" si="0"/>
        <v>35</v>
      </c>
      <c r="J15" s="8">
        <v>100</v>
      </c>
      <c r="K15" s="8">
        <v>35</v>
      </c>
      <c r="L15" s="26">
        <f t="shared" si="1"/>
        <v>35</v>
      </c>
      <c r="M15" s="11" t="s">
        <v>299</v>
      </c>
      <c r="N15" s="9" t="s">
        <v>304</v>
      </c>
    </row>
    <row r="16" spans="1:14" s="22" customFormat="1" ht="35.25" customHeight="1">
      <c r="A16" s="49" t="s">
        <v>43</v>
      </c>
      <c r="B16" s="8" t="s">
        <v>44</v>
      </c>
      <c r="C16" s="15" t="s">
        <v>296</v>
      </c>
      <c r="D16" s="15" t="s">
        <v>45</v>
      </c>
      <c r="E16" s="12" t="s">
        <v>46</v>
      </c>
      <c r="F16" s="12">
        <v>55</v>
      </c>
      <c r="G16" s="10">
        <v>10</v>
      </c>
      <c r="H16" s="12">
        <v>350</v>
      </c>
      <c r="I16" s="25">
        <f t="shared" si="0"/>
        <v>19.25</v>
      </c>
      <c r="J16" s="12">
        <v>100</v>
      </c>
      <c r="K16" s="12">
        <v>35</v>
      </c>
      <c r="L16" s="26">
        <f t="shared" si="1"/>
        <v>19.25</v>
      </c>
      <c r="M16" s="14" t="s">
        <v>19</v>
      </c>
      <c r="N16" s="9" t="s">
        <v>283</v>
      </c>
    </row>
    <row r="17" spans="1:14" s="22" customFormat="1" ht="48">
      <c r="A17" s="51"/>
      <c r="B17" s="8" t="s">
        <v>47</v>
      </c>
      <c r="C17" s="15" t="s">
        <v>48</v>
      </c>
      <c r="D17" s="15" t="s">
        <v>365</v>
      </c>
      <c r="E17" s="12" t="s">
        <v>373</v>
      </c>
      <c r="F17" s="12">
        <v>200</v>
      </c>
      <c r="G17" s="10" t="s">
        <v>383</v>
      </c>
      <c r="H17" s="12" t="s">
        <v>383</v>
      </c>
      <c r="I17" s="25">
        <v>21</v>
      </c>
      <c r="J17" s="12">
        <v>30</v>
      </c>
      <c r="K17" s="12">
        <v>35</v>
      </c>
      <c r="L17" s="26">
        <f t="shared" si="1"/>
        <v>21</v>
      </c>
      <c r="M17" s="14" t="s">
        <v>19</v>
      </c>
      <c r="N17" s="9" t="s">
        <v>305</v>
      </c>
    </row>
    <row r="18" spans="1:14" s="22" customFormat="1" ht="72">
      <c r="A18" s="49" t="s">
        <v>263</v>
      </c>
      <c r="B18" s="8" t="s">
        <v>49</v>
      </c>
      <c r="C18" s="9" t="s">
        <v>50</v>
      </c>
      <c r="D18" s="39" t="s">
        <v>395</v>
      </c>
      <c r="E18" s="8" t="s">
        <v>14</v>
      </c>
      <c r="F18" s="8">
        <v>150</v>
      </c>
      <c r="G18" s="10" t="s">
        <v>15</v>
      </c>
      <c r="H18" s="8">
        <v>500</v>
      </c>
      <c r="I18" s="25">
        <f t="shared" si="0"/>
        <v>45</v>
      </c>
      <c r="J18" s="8">
        <v>48</v>
      </c>
      <c r="K18" s="12">
        <v>35</v>
      </c>
      <c r="L18" s="26">
        <f t="shared" si="1"/>
        <v>25.2</v>
      </c>
      <c r="M18" s="14" t="s">
        <v>16</v>
      </c>
      <c r="N18" s="9" t="s">
        <v>266</v>
      </c>
    </row>
    <row r="19" spans="1:14" s="22" customFormat="1" ht="57" customHeight="1">
      <c r="A19" s="50"/>
      <c r="B19" s="69" t="s">
        <v>51</v>
      </c>
      <c r="C19" s="67" t="s">
        <v>310</v>
      </c>
      <c r="D19" s="45" t="s">
        <v>399</v>
      </c>
      <c r="E19" s="61" t="s">
        <v>373</v>
      </c>
      <c r="F19" s="61">
        <v>1307</v>
      </c>
      <c r="G19" s="71" t="s">
        <v>383</v>
      </c>
      <c r="H19" s="61" t="s">
        <v>383</v>
      </c>
      <c r="I19" s="25">
        <f>L19</f>
        <v>457.45</v>
      </c>
      <c r="J19" s="61">
        <v>100</v>
      </c>
      <c r="K19" s="61">
        <v>35</v>
      </c>
      <c r="L19" s="26">
        <f t="shared" si="1"/>
        <v>457.45</v>
      </c>
      <c r="M19" s="61" t="s">
        <v>19</v>
      </c>
      <c r="N19" s="15" t="s">
        <v>295</v>
      </c>
    </row>
    <row r="20" spans="1:14" s="22" customFormat="1" ht="58.5" customHeight="1">
      <c r="A20" s="51"/>
      <c r="B20" s="70"/>
      <c r="C20" s="68"/>
      <c r="D20" s="15" t="s">
        <v>52</v>
      </c>
      <c r="E20" s="62"/>
      <c r="F20" s="62"/>
      <c r="G20" s="72"/>
      <c r="H20" s="62"/>
      <c r="I20" s="25">
        <f t="shared" si="0"/>
        <v>0</v>
      </c>
      <c r="J20" s="62"/>
      <c r="K20" s="62"/>
      <c r="L20" s="26">
        <f t="shared" si="1"/>
        <v>0</v>
      </c>
      <c r="M20" s="62"/>
      <c r="N20" s="15" t="s">
        <v>309</v>
      </c>
    </row>
    <row r="21" spans="1:14" s="22" customFormat="1" ht="48.75" customHeight="1">
      <c r="A21" s="49" t="s">
        <v>53</v>
      </c>
      <c r="B21" s="8" t="s">
        <v>54</v>
      </c>
      <c r="C21" s="9" t="s">
        <v>387</v>
      </c>
      <c r="D21" s="9" t="s">
        <v>388</v>
      </c>
      <c r="E21" s="8" t="s">
        <v>284</v>
      </c>
      <c r="F21" s="8">
        <v>100</v>
      </c>
      <c r="G21" s="10">
        <v>6</v>
      </c>
      <c r="H21" s="8">
        <v>350</v>
      </c>
      <c r="I21" s="25">
        <f t="shared" si="0"/>
        <v>21</v>
      </c>
      <c r="J21" s="8">
        <v>60</v>
      </c>
      <c r="K21" s="12">
        <v>35</v>
      </c>
      <c r="L21" s="26">
        <f t="shared" si="1"/>
        <v>21</v>
      </c>
      <c r="M21" s="14" t="s">
        <v>19</v>
      </c>
      <c r="N21" s="9" t="s">
        <v>376</v>
      </c>
    </row>
    <row r="22" spans="1:14" s="22" customFormat="1" ht="63.75" customHeight="1">
      <c r="A22" s="51"/>
      <c r="B22" s="8" t="s">
        <v>55</v>
      </c>
      <c r="C22" s="9" t="s">
        <v>56</v>
      </c>
      <c r="D22" s="9" t="s">
        <v>57</v>
      </c>
      <c r="E22" s="8" t="s">
        <v>14</v>
      </c>
      <c r="F22" s="8">
        <v>100</v>
      </c>
      <c r="G22" s="10">
        <v>6</v>
      </c>
      <c r="H22" s="8">
        <v>500</v>
      </c>
      <c r="I22" s="25">
        <f t="shared" si="0"/>
        <v>30</v>
      </c>
      <c r="J22" s="8">
        <v>48</v>
      </c>
      <c r="K22" s="12">
        <v>35</v>
      </c>
      <c r="L22" s="26">
        <f t="shared" si="1"/>
        <v>16.8</v>
      </c>
      <c r="M22" s="11" t="s">
        <v>16</v>
      </c>
      <c r="N22" s="9" t="s">
        <v>271</v>
      </c>
    </row>
    <row r="23" spans="1:14" s="22" customFormat="1" ht="60.75" customHeight="1">
      <c r="A23" s="46" t="s">
        <v>402</v>
      </c>
      <c r="B23" s="17" t="s">
        <v>59</v>
      </c>
      <c r="C23" s="15" t="s">
        <v>60</v>
      </c>
      <c r="D23" s="15" t="s">
        <v>61</v>
      </c>
      <c r="E23" s="12" t="s">
        <v>286</v>
      </c>
      <c r="F23" s="12">
        <v>100</v>
      </c>
      <c r="G23" s="10">
        <v>6</v>
      </c>
      <c r="H23" s="12">
        <v>350</v>
      </c>
      <c r="I23" s="25">
        <f t="shared" si="0"/>
        <v>21</v>
      </c>
      <c r="J23" s="8">
        <v>60</v>
      </c>
      <c r="K23" s="12">
        <v>35</v>
      </c>
      <c r="L23" s="26">
        <f t="shared" si="1"/>
        <v>21</v>
      </c>
      <c r="M23" s="14" t="s">
        <v>19</v>
      </c>
      <c r="N23" s="9" t="s">
        <v>363</v>
      </c>
    </row>
    <row r="24" spans="1:14" s="22" customFormat="1" ht="56.25" customHeight="1">
      <c r="A24" s="47"/>
      <c r="B24" s="17" t="s">
        <v>62</v>
      </c>
      <c r="C24" s="15" t="s">
        <v>63</v>
      </c>
      <c r="D24" s="15" t="s">
        <v>64</v>
      </c>
      <c r="E24" s="12" t="s">
        <v>286</v>
      </c>
      <c r="F24" s="12">
        <v>100</v>
      </c>
      <c r="G24" s="10">
        <v>6</v>
      </c>
      <c r="H24" s="12">
        <v>350</v>
      </c>
      <c r="I24" s="25">
        <f t="shared" si="0"/>
        <v>21</v>
      </c>
      <c r="J24" s="8">
        <v>60</v>
      </c>
      <c r="K24" s="12">
        <v>35</v>
      </c>
      <c r="L24" s="26">
        <f t="shared" si="1"/>
        <v>21</v>
      </c>
      <c r="M24" s="14" t="s">
        <v>19</v>
      </c>
      <c r="N24" s="9" t="s">
        <v>364</v>
      </c>
    </row>
    <row r="25" spans="1:14" s="22" customFormat="1" ht="51" customHeight="1">
      <c r="A25" s="47"/>
      <c r="B25" s="8" t="s">
        <v>65</v>
      </c>
      <c r="C25" s="9" t="s">
        <v>66</v>
      </c>
      <c r="D25" s="9" t="s">
        <v>67</v>
      </c>
      <c r="E25" s="12" t="s">
        <v>14</v>
      </c>
      <c r="F25" s="8">
        <v>100</v>
      </c>
      <c r="G25" s="10">
        <v>5</v>
      </c>
      <c r="H25" s="18">
        <v>350</v>
      </c>
      <c r="I25" s="25">
        <f t="shared" si="0"/>
        <v>17.5</v>
      </c>
      <c r="J25" s="8">
        <v>50</v>
      </c>
      <c r="K25" s="12">
        <v>35</v>
      </c>
      <c r="L25" s="26">
        <f t="shared" si="1"/>
        <v>17.5</v>
      </c>
      <c r="M25" s="13" t="s">
        <v>19</v>
      </c>
      <c r="N25" s="9" t="s">
        <v>272</v>
      </c>
    </row>
    <row r="26" spans="1:14" s="22" customFormat="1" ht="54.75" customHeight="1">
      <c r="A26" s="47"/>
      <c r="B26" s="8" t="s">
        <v>68</v>
      </c>
      <c r="C26" s="9" t="s">
        <v>69</v>
      </c>
      <c r="D26" s="9" t="s">
        <v>70</v>
      </c>
      <c r="E26" s="12" t="s">
        <v>14</v>
      </c>
      <c r="F26" s="8">
        <v>50</v>
      </c>
      <c r="G26" s="10" t="s">
        <v>15</v>
      </c>
      <c r="H26" s="18">
        <v>350</v>
      </c>
      <c r="I26" s="25">
        <f t="shared" si="0"/>
        <v>10.5</v>
      </c>
      <c r="J26" s="8">
        <v>60</v>
      </c>
      <c r="K26" s="12">
        <v>35</v>
      </c>
      <c r="L26" s="26">
        <f t="shared" si="1"/>
        <v>10.5</v>
      </c>
      <c r="M26" s="13" t="s">
        <v>19</v>
      </c>
      <c r="N26" s="9" t="s">
        <v>273</v>
      </c>
    </row>
    <row r="27" spans="1:14" s="22" customFormat="1" ht="63" customHeight="1">
      <c r="A27" s="47"/>
      <c r="B27" s="8" t="s">
        <v>71</v>
      </c>
      <c r="C27" s="9" t="s">
        <v>311</v>
      </c>
      <c r="D27" s="9" t="s">
        <v>332</v>
      </c>
      <c r="E27" s="12" t="s">
        <v>14</v>
      </c>
      <c r="F27" s="8">
        <v>150</v>
      </c>
      <c r="G27" s="10">
        <v>6</v>
      </c>
      <c r="H27" s="8">
        <v>350</v>
      </c>
      <c r="I27" s="25">
        <f t="shared" si="0"/>
        <v>31.5</v>
      </c>
      <c r="J27" s="8">
        <v>60</v>
      </c>
      <c r="K27" s="12">
        <v>35</v>
      </c>
      <c r="L27" s="26">
        <f t="shared" si="1"/>
        <v>31.5</v>
      </c>
      <c r="M27" s="14" t="s">
        <v>19</v>
      </c>
      <c r="N27" s="55" t="s">
        <v>316</v>
      </c>
    </row>
    <row r="28" spans="1:14" s="22" customFormat="1" ht="60.75" customHeight="1">
      <c r="A28" s="47"/>
      <c r="B28" s="8" t="s">
        <v>312</v>
      </c>
      <c r="C28" s="9" t="s">
        <v>311</v>
      </c>
      <c r="D28" s="9" t="s">
        <v>333</v>
      </c>
      <c r="E28" s="12" t="s">
        <v>14</v>
      </c>
      <c r="F28" s="8">
        <v>150</v>
      </c>
      <c r="G28" s="10" t="s">
        <v>15</v>
      </c>
      <c r="H28" s="8">
        <v>350</v>
      </c>
      <c r="I28" s="25">
        <f t="shared" si="0"/>
        <v>31.5</v>
      </c>
      <c r="J28" s="8">
        <v>60</v>
      </c>
      <c r="K28" s="12">
        <v>35</v>
      </c>
      <c r="L28" s="26">
        <f t="shared" si="1"/>
        <v>31.5</v>
      </c>
      <c r="M28" s="14" t="s">
        <v>19</v>
      </c>
      <c r="N28" s="57"/>
    </row>
    <row r="29" spans="1:14" s="22" customFormat="1" ht="43.5" customHeight="1">
      <c r="A29" s="47"/>
      <c r="B29" s="17" t="s">
        <v>318</v>
      </c>
      <c r="C29" s="9" t="s">
        <v>314</v>
      </c>
      <c r="D29" s="9" t="s">
        <v>72</v>
      </c>
      <c r="E29" s="12" t="s">
        <v>265</v>
      </c>
      <c r="F29" s="8">
        <v>100</v>
      </c>
      <c r="G29" s="10" t="s">
        <v>15</v>
      </c>
      <c r="H29" s="8">
        <v>350</v>
      </c>
      <c r="I29" s="25">
        <f t="shared" si="0"/>
        <v>21</v>
      </c>
      <c r="J29" s="8">
        <v>60</v>
      </c>
      <c r="K29" s="12">
        <v>35</v>
      </c>
      <c r="L29" s="26">
        <f t="shared" si="1"/>
        <v>21</v>
      </c>
      <c r="M29" s="11" t="s">
        <v>19</v>
      </c>
      <c r="N29" s="55" t="s">
        <v>317</v>
      </c>
    </row>
    <row r="30" spans="1:14" s="22" customFormat="1" ht="30" customHeight="1">
      <c r="A30" s="47"/>
      <c r="B30" s="17" t="s">
        <v>319</v>
      </c>
      <c r="C30" s="9" t="s">
        <v>313</v>
      </c>
      <c r="D30" s="9" t="s">
        <v>73</v>
      </c>
      <c r="E30" s="12" t="s">
        <v>265</v>
      </c>
      <c r="F30" s="8">
        <v>100</v>
      </c>
      <c r="G30" s="10" t="s">
        <v>15</v>
      </c>
      <c r="H30" s="8">
        <v>350</v>
      </c>
      <c r="I30" s="25">
        <f t="shared" si="0"/>
        <v>21</v>
      </c>
      <c r="J30" s="8">
        <v>60</v>
      </c>
      <c r="K30" s="12">
        <v>35</v>
      </c>
      <c r="L30" s="26">
        <f t="shared" si="1"/>
        <v>21</v>
      </c>
      <c r="M30" s="11" t="s">
        <v>19</v>
      </c>
      <c r="N30" s="56"/>
    </row>
    <row r="31" spans="1:14" s="22" customFormat="1" ht="30" customHeight="1">
      <c r="A31" s="47"/>
      <c r="B31" s="17" t="s">
        <v>320</v>
      </c>
      <c r="C31" s="9" t="s">
        <v>334</v>
      </c>
      <c r="D31" s="9" t="s">
        <v>74</v>
      </c>
      <c r="E31" s="12" t="s">
        <v>265</v>
      </c>
      <c r="F31" s="8">
        <v>100</v>
      </c>
      <c r="G31" s="10" t="s">
        <v>15</v>
      </c>
      <c r="H31" s="8">
        <v>350</v>
      </c>
      <c r="I31" s="25">
        <f t="shared" si="0"/>
        <v>21</v>
      </c>
      <c r="J31" s="8">
        <v>60</v>
      </c>
      <c r="K31" s="12">
        <v>35</v>
      </c>
      <c r="L31" s="26">
        <f t="shared" si="1"/>
        <v>21</v>
      </c>
      <c r="M31" s="11" t="s">
        <v>19</v>
      </c>
      <c r="N31" s="56"/>
    </row>
    <row r="32" spans="1:14" s="22" customFormat="1" ht="30" customHeight="1">
      <c r="A32" s="47"/>
      <c r="B32" s="17" t="s">
        <v>321</v>
      </c>
      <c r="C32" s="9" t="s">
        <v>335</v>
      </c>
      <c r="D32" s="9" t="s">
        <v>75</v>
      </c>
      <c r="E32" s="12" t="s">
        <v>265</v>
      </c>
      <c r="F32" s="8">
        <v>50</v>
      </c>
      <c r="G32" s="10" t="s">
        <v>15</v>
      </c>
      <c r="H32" s="8">
        <v>350</v>
      </c>
      <c r="I32" s="25">
        <f t="shared" si="0"/>
        <v>10.5</v>
      </c>
      <c r="J32" s="8">
        <v>60</v>
      </c>
      <c r="K32" s="12">
        <v>35</v>
      </c>
      <c r="L32" s="26">
        <f t="shared" si="1"/>
        <v>10.5</v>
      </c>
      <c r="M32" s="11" t="s">
        <v>19</v>
      </c>
      <c r="N32" s="56"/>
    </row>
    <row r="33" spans="1:14" s="22" customFormat="1" ht="30" customHeight="1">
      <c r="A33" s="47"/>
      <c r="B33" s="8" t="s">
        <v>322</v>
      </c>
      <c r="C33" s="9" t="s">
        <v>336</v>
      </c>
      <c r="D33" s="9" t="s">
        <v>76</v>
      </c>
      <c r="E33" s="12" t="s">
        <v>265</v>
      </c>
      <c r="F33" s="8">
        <v>50</v>
      </c>
      <c r="G33" s="10" t="s">
        <v>15</v>
      </c>
      <c r="H33" s="8">
        <v>350</v>
      </c>
      <c r="I33" s="25">
        <f t="shared" si="0"/>
        <v>10.5</v>
      </c>
      <c r="J33" s="8">
        <v>60</v>
      </c>
      <c r="K33" s="12">
        <v>35</v>
      </c>
      <c r="L33" s="26">
        <f t="shared" si="1"/>
        <v>10.5</v>
      </c>
      <c r="M33" s="11" t="s">
        <v>19</v>
      </c>
      <c r="N33" s="56"/>
    </row>
    <row r="34" spans="1:14" s="22" customFormat="1" ht="30" customHeight="1">
      <c r="A34" s="47"/>
      <c r="B34" s="8" t="s">
        <v>323</v>
      </c>
      <c r="C34" s="9" t="s">
        <v>315</v>
      </c>
      <c r="D34" s="9" t="s">
        <v>78</v>
      </c>
      <c r="E34" s="12" t="s">
        <v>265</v>
      </c>
      <c r="F34" s="8">
        <v>50</v>
      </c>
      <c r="G34" s="10" t="s">
        <v>15</v>
      </c>
      <c r="H34" s="8">
        <v>350</v>
      </c>
      <c r="I34" s="25">
        <f t="shared" si="0"/>
        <v>10.5</v>
      </c>
      <c r="J34" s="8">
        <v>60</v>
      </c>
      <c r="K34" s="12">
        <v>35</v>
      </c>
      <c r="L34" s="26">
        <f t="shared" si="1"/>
        <v>10.5</v>
      </c>
      <c r="M34" s="11" t="s">
        <v>19</v>
      </c>
      <c r="N34" s="56"/>
    </row>
    <row r="35" spans="1:14" s="22" customFormat="1" ht="30" customHeight="1">
      <c r="A35" s="47"/>
      <c r="B35" s="8" t="s">
        <v>324</v>
      </c>
      <c r="C35" s="9" t="s">
        <v>337</v>
      </c>
      <c r="D35" s="9" t="s">
        <v>80</v>
      </c>
      <c r="E35" s="12" t="s">
        <v>265</v>
      </c>
      <c r="F35" s="8">
        <v>50</v>
      </c>
      <c r="G35" s="10" t="s">
        <v>15</v>
      </c>
      <c r="H35" s="8">
        <v>350</v>
      </c>
      <c r="I35" s="25">
        <f t="shared" si="0"/>
        <v>10.5</v>
      </c>
      <c r="J35" s="8">
        <v>60</v>
      </c>
      <c r="K35" s="12">
        <v>35</v>
      </c>
      <c r="L35" s="26">
        <f t="shared" si="1"/>
        <v>10.5</v>
      </c>
      <c r="M35" s="11" t="s">
        <v>19</v>
      </c>
      <c r="N35" s="56"/>
    </row>
    <row r="36" spans="1:14" s="22" customFormat="1" ht="30" customHeight="1">
      <c r="A36" s="47"/>
      <c r="B36" s="8" t="s">
        <v>325</v>
      </c>
      <c r="C36" s="9" t="s">
        <v>338</v>
      </c>
      <c r="D36" s="9" t="s">
        <v>82</v>
      </c>
      <c r="E36" s="12" t="s">
        <v>265</v>
      </c>
      <c r="F36" s="8">
        <v>50</v>
      </c>
      <c r="G36" s="10" t="s">
        <v>15</v>
      </c>
      <c r="H36" s="8">
        <v>350</v>
      </c>
      <c r="I36" s="25">
        <f t="shared" si="0"/>
        <v>10.5</v>
      </c>
      <c r="J36" s="8">
        <v>60</v>
      </c>
      <c r="K36" s="12">
        <v>35</v>
      </c>
      <c r="L36" s="26">
        <f t="shared" si="1"/>
        <v>10.5</v>
      </c>
      <c r="M36" s="11" t="s">
        <v>19</v>
      </c>
      <c r="N36" s="56"/>
    </row>
    <row r="37" spans="1:14" s="22" customFormat="1" ht="30" customHeight="1">
      <c r="A37" s="47"/>
      <c r="B37" s="8" t="s">
        <v>326</v>
      </c>
      <c r="C37" s="9" t="s">
        <v>339</v>
      </c>
      <c r="D37" s="9" t="s">
        <v>84</v>
      </c>
      <c r="E37" s="12" t="s">
        <v>265</v>
      </c>
      <c r="F37" s="8">
        <v>50</v>
      </c>
      <c r="G37" s="10" t="s">
        <v>15</v>
      </c>
      <c r="H37" s="8">
        <v>350</v>
      </c>
      <c r="I37" s="25">
        <f t="shared" si="0"/>
        <v>10.5</v>
      </c>
      <c r="J37" s="8">
        <v>60</v>
      </c>
      <c r="K37" s="12">
        <v>35</v>
      </c>
      <c r="L37" s="26">
        <f t="shared" si="1"/>
        <v>10.5</v>
      </c>
      <c r="M37" s="11" t="s">
        <v>19</v>
      </c>
      <c r="N37" s="56"/>
    </row>
    <row r="38" spans="1:14" s="22" customFormat="1" ht="30" customHeight="1">
      <c r="A38" s="47"/>
      <c r="B38" s="8" t="s">
        <v>77</v>
      </c>
      <c r="C38" s="9" t="s">
        <v>340</v>
      </c>
      <c r="D38" s="9" t="s">
        <v>86</v>
      </c>
      <c r="E38" s="12" t="s">
        <v>265</v>
      </c>
      <c r="F38" s="8">
        <v>50</v>
      </c>
      <c r="G38" s="10" t="s">
        <v>15</v>
      </c>
      <c r="H38" s="8">
        <v>350</v>
      </c>
      <c r="I38" s="25">
        <f t="shared" si="0"/>
        <v>10.5</v>
      </c>
      <c r="J38" s="8">
        <v>60</v>
      </c>
      <c r="K38" s="12">
        <v>35</v>
      </c>
      <c r="L38" s="26">
        <f t="shared" si="1"/>
        <v>10.5</v>
      </c>
      <c r="M38" s="11" t="s">
        <v>19</v>
      </c>
      <c r="N38" s="56"/>
    </row>
    <row r="39" spans="1:14" s="22" customFormat="1" ht="30" customHeight="1">
      <c r="A39" s="47"/>
      <c r="B39" s="8" t="s">
        <v>79</v>
      </c>
      <c r="C39" s="9" t="s">
        <v>341</v>
      </c>
      <c r="D39" s="9" t="s">
        <v>88</v>
      </c>
      <c r="E39" s="12" t="s">
        <v>265</v>
      </c>
      <c r="F39" s="8">
        <v>50</v>
      </c>
      <c r="G39" s="10" t="s">
        <v>15</v>
      </c>
      <c r="H39" s="8">
        <v>350</v>
      </c>
      <c r="I39" s="25">
        <f t="shared" si="0"/>
        <v>10.5</v>
      </c>
      <c r="J39" s="8">
        <v>60</v>
      </c>
      <c r="K39" s="12">
        <v>35</v>
      </c>
      <c r="L39" s="26">
        <f t="shared" si="1"/>
        <v>10.5</v>
      </c>
      <c r="M39" s="11" t="s">
        <v>19</v>
      </c>
      <c r="N39" s="56"/>
    </row>
    <row r="40" spans="1:14" s="22" customFormat="1" ht="30.75" customHeight="1">
      <c r="A40" s="47"/>
      <c r="B40" s="8" t="s">
        <v>81</v>
      </c>
      <c r="C40" s="9" t="s">
        <v>342</v>
      </c>
      <c r="D40" s="9" t="s">
        <v>90</v>
      </c>
      <c r="E40" s="12" t="s">
        <v>265</v>
      </c>
      <c r="F40" s="8">
        <v>50</v>
      </c>
      <c r="G40" s="10" t="s">
        <v>15</v>
      </c>
      <c r="H40" s="8">
        <v>350</v>
      </c>
      <c r="I40" s="25">
        <f t="shared" si="0"/>
        <v>10.5</v>
      </c>
      <c r="J40" s="8">
        <v>60</v>
      </c>
      <c r="K40" s="12">
        <v>35</v>
      </c>
      <c r="L40" s="26">
        <f t="shared" si="1"/>
        <v>10.5</v>
      </c>
      <c r="M40" s="11" t="s">
        <v>19</v>
      </c>
      <c r="N40" s="57"/>
    </row>
    <row r="41" spans="1:14" s="22" customFormat="1" ht="81.75" customHeight="1">
      <c r="A41" s="47"/>
      <c r="B41" s="8" t="s">
        <v>83</v>
      </c>
      <c r="C41" s="9" t="s">
        <v>92</v>
      </c>
      <c r="D41" s="9" t="s">
        <v>93</v>
      </c>
      <c r="E41" s="8" t="s">
        <v>284</v>
      </c>
      <c r="F41" s="8">
        <v>100</v>
      </c>
      <c r="G41" s="10">
        <v>3</v>
      </c>
      <c r="H41" s="8">
        <v>350</v>
      </c>
      <c r="I41" s="25">
        <f t="shared" si="0"/>
        <v>10.5</v>
      </c>
      <c r="J41" s="8">
        <v>30</v>
      </c>
      <c r="K41" s="12">
        <v>35</v>
      </c>
      <c r="L41" s="26">
        <f t="shared" si="1"/>
        <v>10.5</v>
      </c>
      <c r="M41" s="14" t="s">
        <v>19</v>
      </c>
      <c r="N41" s="9" t="s">
        <v>282</v>
      </c>
    </row>
    <row r="42" spans="1:14" s="22" customFormat="1" ht="93.75" customHeight="1">
      <c r="A42" s="47"/>
      <c r="B42" s="8" t="s">
        <v>85</v>
      </c>
      <c r="C42" s="9" t="s">
        <v>95</v>
      </c>
      <c r="D42" s="9" t="s">
        <v>389</v>
      </c>
      <c r="E42" s="8" t="s">
        <v>96</v>
      </c>
      <c r="F42" s="8">
        <v>400</v>
      </c>
      <c r="G42" s="10" t="s">
        <v>97</v>
      </c>
      <c r="H42" s="8">
        <v>200</v>
      </c>
      <c r="I42" s="25">
        <f t="shared" si="0"/>
        <v>24</v>
      </c>
      <c r="J42" s="8">
        <v>24</v>
      </c>
      <c r="K42" s="12">
        <v>25</v>
      </c>
      <c r="L42" s="26">
        <f t="shared" si="1"/>
        <v>24</v>
      </c>
      <c r="M42" s="13" t="s">
        <v>19</v>
      </c>
      <c r="N42" s="9" t="s">
        <v>281</v>
      </c>
    </row>
    <row r="43" spans="1:14" s="22" customFormat="1" ht="56.25" customHeight="1">
      <c r="A43" s="47"/>
      <c r="B43" s="8" t="s">
        <v>87</v>
      </c>
      <c r="C43" s="9" t="s">
        <v>99</v>
      </c>
      <c r="D43" s="9" t="s">
        <v>100</v>
      </c>
      <c r="E43" s="8" t="s">
        <v>284</v>
      </c>
      <c r="F43" s="8">
        <v>100</v>
      </c>
      <c r="G43" s="10" t="s">
        <v>15</v>
      </c>
      <c r="H43" s="8">
        <v>350</v>
      </c>
      <c r="I43" s="25">
        <f t="shared" si="0"/>
        <v>21</v>
      </c>
      <c r="J43" s="8">
        <v>60</v>
      </c>
      <c r="K43" s="12">
        <v>35</v>
      </c>
      <c r="L43" s="26">
        <f t="shared" si="1"/>
        <v>21</v>
      </c>
      <c r="M43" s="13" t="s">
        <v>19</v>
      </c>
      <c r="N43" s="20" t="s">
        <v>274</v>
      </c>
    </row>
    <row r="44" spans="1:14" s="22" customFormat="1" ht="54.75" customHeight="1">
      <c r="A44" s="47"/>
      <c r="B44" s="8" t="s">
        <v>89</v>
      </c>
      <c r="C44" s="9" t="s">
        <v>102</v>
      </c>
      <c r="D44" s="9" t="s">
        <v>103</v>
      </c>
      <c r="E44" s="8" t="s">
        <v>284</v>
      </c>
      <c r="F44" s="8">
        <v>100</v>
      </c>
      <c r="G44" s="10" t="s">
        <v>15</v>
      </c>
      <c r="H44" s="8">
        <v>350</v>
      </c>
      <c r="I44" s="25">
        <f t="shared" si="0"/>
        <v>21</v>
      </c>
      <c r="J44" s="8">
        <v>60</v>
      </c>
      <c r="K44" s="12">
        <v>35</v>
      </c>
      <c r="L44" s="26">
        <f t="shared" si="1"/>
        <v>21</v>
      </c>
      <c r="M44" s="13" t="s">
        <v>19</v>
      </c>
      <c r="N44" s="20" t="s">
        <v>104</v>
      </c>
    </row>
    <row r="45" spans="1:14" s="22" customFormat="1" ht="39.75" customHeight="1">
      <c r="A45" s="47"/>
      <c r="B45" s="8" t="s">
        <v>91</v>
      </c>
      <c r="C45" s="9" t="s">
        <v>327</v>
      </c>
      <c r="D45" s="9" t="s">
        <v>330</v>
      </c>
      <c r="E45" s="8" t="s">
        <v>284</v>
      </c>
      <c r="F45" s="8">
        <v>100</v>
      </c>
      <c r="G45" s="10">
        <v>5</v>
      </c>
      <c r="H45" s="18">
        <v>350</v>
      </c>
      <c r="I45" s="25">
        <f t="shared" si="0"/>
        <v>17.5</v>
      </c>
      <c r="J45" s="8">
        <v>50</v>
      </c>
      <c r="K45" s="12">
        <v>35</v>
      </c>
      <c r="L45" s="26">
        <f t="shared" si="1"/>
        <v>17.5</v>
      </c>
      <c r="M45" s="13" t="s">
        <v>19</v>
      </c>
      <c r="N45" s="9" t="s">
        <v>329</v>
      </c>
    </row>
    <row r="46" spans="1:14" s="22" customFormat="1" ht="42.75" customHeight="1">
      <c r="A46" s="47"/>
      <c r="B46" s="8" t="s">
        <v>94</v>
      </c>
      <c r="C46" s="9" t="s">
        <v>328</v>
      </c>
      <c r="D46" s="9" t="s">
        <v>331</v>
      </c>
      <c r="E46" s="8" t="s">
        <v>284</v>
      </c>
      <c r="F46" s="8">
        <v>50</v>
      </c>
      <c r="G46" s="10" t="s">
        <v>15</v>
      </c>
      <c r="H46" s="18" t="s">
        <v>107</v>
      </c>
      <c r="I46" s="25">
        <f t="shared" si="0"/>
        <v>10.5</v>
      </c>
      <c r="J46" s="8">
        <v>60</v>
      </c>
      <c r="K46" s="12">
        <v>35</v>
      </c>
      <c r="L46" s="26">
        <f t="shared" si="1"/>
        <v>10.5</v>
      </c>
      <c r="M46" s="13" t="s">
        <v>19</v>
      </c>
      <c r="N46" s="9" t="s">
        <v>273</v>
      </c>
    </row>
    <row r="47" spans="1:14" s="22" customFormat="1" ht="36" customHeight="1">
      <c r="A47" s="47"/>
      <c r="B47" s="8" t="s">
        <v>98</v>
      </c>
      <c r="C47" s="9" t="s">
        <v>109</v>
      </c>
      <c r="D47" s="9" t="s">
        <v>343</v>
      </c>
      <c r="E47" s="8" t="s">
        <v>284</v>
      </c>
      <c r="F47" s="8">
        <v>50</v>
      </c>
      <c r="G47" s="10">
        <v>6</v>
      </c>
      <c r="H47" s="8">
        <v>350</v>
      </c>
      <c r="I47" s="25">
        <f t="shared" si="0"/>
        <v>10.5</v>
      </c>
      <c r="J47" s="8">
        <v>60</v>
      </c>
      <c r="K47" s="12">
        <v>35</v>
      </c>
      <c r="L47" s="26">
        <f t="shared" si="1"/>
        <v>10.5</v>
      </c>
      <c r="M47" s="14" t="s">
        <v>19</v>
      </c>
      <c r="N47" s="55" t="s">
        <v>275</v>
      </c>
    </row>
    <row r="48" spans="1:14" s="22" customFormat="1" ht="33" customHeight="1">
      <c r="A48" s="47"/>
      <c r="B48" s="8" t="s">
        <v>101</v>
      </c>
      <c r="C48" s="9" t="s">
        <v>111</v>
      </c>
      <c r="D48" s="9" t="s">
        <v>344</v>
      </c>
      <c r="E48" s="8" t="s">
        <v>284</v>
      </c>
      <c r="F48" s="8">
        <v>50</v>
      </c>
      <c r="G48" s="10">
        <v>6</v>
      </c>
      <c r="H48" s="8">
        <v>350</v>
      </c>
      <c r="I48" s="25">
        <f t="shared" si="0"/>
        <v>10.5</v>
      </c>
      <c r="J48" s="8">
        <v>60</v>
      </c>
      <c r="K48" s="12">
        <v>35</v>
      </c>
      <c r="L48" s="26">
        <f t="shared" si="1"/>
        <v>10.5</v>
      </c>
      <c r="M48" s="14" t="s">
        <v>19</v>
      </c>
      <c r="N48" s="56"/>
    </row>
    <row r="49" spans="1:14" s="22" customFormat="1" ht="35.25" customHeight="1">
      <c r="A49" s="47"/>
      <c r="B49" s="8" t="s">
        <v>105</v>
      </c>
      <c r="C49" s="9" t="s">
        <v>113</v>
      </c>
      <c r="D49" s="9" t="s">
        <v>345</v>
      </c>
      <c r="E49" s="8" t="s">
        <v>284</v>
      </c>
      <c r="F49" s="8">
        <v>50</v>
      </c>
      <c r="G49" s="10">
        <v>6</v>
      </c>
      <c r="H49" s="8">
        <v>350</v>
      </c>
      <c r="I49" s="25">
        <f t="shared" si="0"/>
        <v>10.5</v>
      </c>
      <c r="J49" s="8">
        <v>60</v>
      </c>
      <c r="K49" s="12">
        <v>35</v>
      </c>
      <c r="L49" s="26">
        <f t="shared" si="1"/>
        <v>10.5</v>
      </c>
      <c r="M49" s="14" t="s">
        <v>19</v>
      </c>
      <c r="N49" s="57"/>
    </row>
    <row r="50" spans="1:14" s="22" customFormat="1" ht="24">
      <c r="A50" s="47"/>
      <c r="B50" s="8" t="s">
        <v>106</v>
      </c>
      <c r="C50" s="9" t="s">
        <v>115</v>
      </c>
      <c r="D50" s="9" t="s">
        <v>116</v>
      </c>
      <c r="E50" s="12" t="s">
        <v>265</v>
      </c>
      <c r="F50" s="8">
        <v>50</v>
      </c>
      <c r="G50" s="10" t="s">
        <v>15</v>
      </c>
      <c r="H50" s="8">
        <v>350</v>
      </c>
      <c r="I50" s="25">
        <f t="shared" si="0"/>
        <v>10.5</v>
      </c>
      <c r="J50" s="8">
        <v>60</v>
      </c>
      <c r="K50" s="12">
        <v>35</v>
      </c>
      <c r="L50" s="26">
        <f t="shared" si="1"/>
        <v>10.5</v>
      </c>
      <c r="M50" s="11" t="s">
        <v>19</v>
      </c>
      <c r="N50" s="60" t="s">
        <v>401</v>
      </c>
    </row>
    <row r="51" spans="1:14" s="22" customFormat="1" ht="24">
      <c r="A51" s="47"/>
      <c r="B51" s="8" t="s">
        <v>108</v>
      </c>
      <c r="C51" s="9" t="s">
        <v>118</v>
      </c>
      <c r="D51" s="9" t="s">
        <v>119</v>
      </c>
      <c r="E51" s="12" t="s">
        <v>265</v>
      </c>
      <c r="F51" s="8">
        <v>50</v>
      </c>
      <c r="G51" s="10" t="s">
        <v>15</v>
      </c>
      <c r="H51" s="8">
        <v>350</v>
      </c>
      <c r="I51" s="25">
        <f t="shared" si="0"/>
        <v>10.5</v>
      </c>
      <c r="J51" s="8">
        <v>60</v>
      </c>
      <c r="K51" s="12">
        <v>35</v>
      </c>
      <c r="L51" s="26">
        <f t="shared" si="1"/>
        <v>10.5</v>
      </c>
      <c r="M51" s="11" t="s">
        <v>19</v>
      </c>
      <c r="N51" s="56"/>
    </row>
    <row r="52" spans="1:14" s="22" customFormat="1" ht="24">
      <c r="A52" s="47"/>
      <c r="B52" s="8" t="s">
        <v>110</v>
      </c>
      <c r="C52" s="9" t="s">
        <v>121</v>
      </c>
      <c r="D52" s="9" t="s">
        <v>122</v>
      </c>
      <c r="E52" s="12" t="s">
        <v>265</v>
      </c>
      <c r="F52" s="8">
        <v>50</v>
      </c>
      <c r="G52" s="10" t="s">
        <v>15</v>
      </c>
      <c r="H52" s="8">
        <v>350</v>
      </c>
      <c r="I52" s="25">
        <f t="shared" si="0"/>
        <v>10.5</v>
      </c>
      <c r="J52" s="8">
        <v>60</v>
      </c>
      <c r="K52" s="12">
        <v>35</v>
      </c>
      <c r="L52" s="26">
        <f t="shared" si="1"/>
        <v>10.5</v>
      </c>
      <c r="M52" s="11" t="s">
        <v>19</v>
      </c>
      <c r="N52" s="56"/>
    </row>
    <row r="53" spans="1:14" s="22" customFormat="1" ht="24">
      <c r="A53" s="47"/>
      <c r="B53" s="8" t="s">
        <v>112</v>
      </c>
      <c r="C53" s="9" t="s">
        <v>124</v>
      </c>
      <c r="D53" s="9" t="s">
        <v>125</v>
      </c>
      <c r="E53" s="12" t="s">
        <v>265</v>
      </c>
      <c r="F53" s="8">
        <v>50</v>
      </c>
      <c r="G53" s="10" t="s">
        <v>15</v>
      </c>
      <c r="H53" s="8">
        <v>350</v>
      </c>
      <c r="I53" s="25">
        <f t="shared" si="0"/>
        <v>10.5</v>
      </c>
      <c r="J53" s="8">
        <v>60</v>
      </c>
      <c r="K53" s="12">
        <v>35</v>
      </c>
      <c r="L53" s="26">
        <f t="shared" si="1"/>
        <v>10.5</v>
      </c>
      <c r="M53" s="11" t="s">
        <v>19</v>
      </c>
      <c r="N53" s="56"/>
    </row>
    <row r="54" spans="1:14" s="22" customFormat="1" ht="24">
      <c r="A54" s="47"/>
      <c r="B54" s="8" t="s">
        <v>114</v>
      </c>
      <c r="C54" s="9" t="s">
        <v>127</v>
      </c>
      <c r="D54" s="9" t="s">
        <v>128</v>
      </c>
      <c r="E54" s="12" t="s">
        <v>265</v>
      </c>
      <c r="F54" s="8">
        <v>50</v>
      </c>
      <c r="G54" s="10" t="s">
        <v>15</v>
      </c>
      <c r="H54" s="8">
        <v>350</v>
      </c>
      <c r="I54" s="25">
        <f t="shared" si="0"/>
        <v>10.5</v>
      </c>
      <c r="J54" s="8">
        <v>60</v>
      </c>
      <c r="K54" s="12">
        <v>35</v>
      </c>
      <c r="L54" s="26">
        <f t="shared" si="1"/>
        <v>10.5</v>
      </c>
      <c r="M54" s="11" t="s">
        <v>19</v>
      </c>
      <c r="N54" s="56"/>
    </row>
    <row r="55" spans="1:14" s="22" customFormat="1" ht="24">
      <c r="A55" s="47"/>
      <c r="B55" s="8" t="s">
        <v>117</v>
      </c>
      <c r="C55" s="9" t="s">
        <v>130</v>
      </c>
      <c r="D55" s="9" t="s">
        <v>131</v>
      </c>
      <c r="E55" s="12" t="s">
        <v>265</v>
      </c>
      <c r="F55" s="8">
        <v>50</v>
      </c>
      <c r="G55" s="10" t="s">
        <v>15</v>
      </c>
      <c r="H55" s="8">
        <v>350</v>
      </c>
      <c r="I55" s="25">
        <f t="shared" si="0"/>
        <v>10.5</v>
      </c>
      <c r="J55" s="8">
        <v>60</v>
      </c>
      <c r="K55" s="12">
        <v>35</v>
      </c>
      <c r="L55" s="26">
        <f t="shared" si="1"/>
        <v>10.5</v>
      </c>
      <c r="M55" s="11" t="s">
        <v>19</v>
      </c>
      <c r="N55" s="56"/>
    </row>
    <row r="56" spans="1:14" s="22" customFormat="1" ht="24">
      <c r="A56" s="47"/>
      <c r="B56" s="8" t="s">
        <v>120</v>
      </c>
      <c r="C56" s="9" t="s">
        <v>133</v>
      </c>
      <c r="D56" s="9" t="s">
        <v>134</v>
      </c>
      <c r="E56" s="12" t="s">
        <v>265</v>
      </c>
      <c r="F56" s="8">
        <v>50</v>
      </c>
      <c r="G56" s="10" t="s">
        <v>15</v>
      </c>
      <c r="H56" s="8">
        <v>350</v>
      </c>
      <c r="I56" s="25">
        <f t="shared" si="0"/>
        <v>10.5</v>
      </c>
      <c r="J56" s="8">
        <v>60</v>
      </c>
      <c r="K56" s="12">
        <v>35</v>
      </c>
      <c r="L56" s="26">
        <f t="shared" si="1"/>
        <v>10.5</v>
      </c>
      <c r="M56" s="11" t="s">
        <v>19</v>
      </c>
      <c r="N56" s="56"/>
    </row>
    <row r="57" spans="1:14" s="22" customFormat="1" ht="28.5" customHeight="1">
      <c r="A57" s="47"/>
      <c r="B57" s="8" t="s">
        <v>123</v>
      </c>
      <c r="C57" s="9" t="s">
        <v>136</v>
      </c>
      <c r="D57" s="9" t="s">
        <v>137</v>
      </c>
      <c r="E57" s="12" t="s">
        <v>265</v>
      </c>
      <c r="F57" s="8">
        <v>50</v>
      </c>
      <c r="G57" s="10" t="s">
        <v>15</v>
      </c>
      <c r="H57" s="8">
        <v>350</v>
      </c>
      <c r="I57" s="25">
        <f t="shared" si="0"/>
        <v>10.5</v>
      </c>
      <c r="J57" s="8">
        <v>60</v>
      </c>
      <c r="K57" s="12">
        <v>35</v>
      </c>
      <c r="L57" s="26">
        <f t="shared" si="1"/>
        <v>10.5</v>
      </c>
      <c r="M57" s="11" t="s">
        <v>19</v>
      </c>
      <c r="N57" s="56"/>
    </row>
    <row r="58" spans="1:14" s="22" customFormat="1" ht="30" customHeight="1">
      <c r="A58" s="47"/>
      <c r="B58" s="8" t="s">
        <v>126</v>
      </c>
      <c r="C58" s="9" t="s">
        <v>139</v>
      </c>
      <c r="D58" s="9" t="s">
        <v>140</v>
      </c>
      <c r="E58" s="12" t="s">
        <v>265</v>
      </c>
      <c r="F58" s="8">
        <v>50</v>
      </c>
      <c r="G58" s="10" t="s">
        <v>15</v>
      </c>
      <c r="H58" s="8">
        <v>350</v>
      </c>
      <c r="I58" s="25">
        <f t="shared" si="0"/>
        <v>10.5</v>
      </c>
      <c r="J58" s="8">
        <v>60</v>
      </c>
      <c r="K58" s="12">
        <v>35</v>
      </c>
      <c r="L58" s="26">
        <f t="shared" si="1"/>
        <v>10.5</v>
      </c>
      <c r="M58" s="11" t="s">
        <v>19</v>
      </c>
      <c r="N58" s="56"/>
    </row>
    <row r="59" spans="1:14" s="22" customFormat="1" ht="24">
      <c r="A59" s="47"/>
      <c r="B59" s="8" t="s">
        <v>129</v>
      </c>
      <c r="C59" s="9" t="s">
        <v>142</v>
      </c>
      <c r="D59" s="9" t="s">
        <v>143</v>
      </c>
      <c r="E59" s="12" t="s">
        <v>265</v>
      </c>
      <c r="F59" s="8">
        <v>50</v>
      </c>
      <c r="G59" s="10" t="s">
        <v>15</v>
      </c>
      <c r="H59" s="8">
        <v>350</v>
      </c>
      <c r="I59" s="25">
        <f t="shared" si="0"/>
        <v>10.5</v>
      </c>
      <c r="J59" s="8">
        <v>60</v>
      </c>
      <c r="K59" s="12">
        <v>35</v>
      </c>
      <c r="L59" s="26">
        <f t="shared" si="1"/>
        <v>10.5</v>
      </c>
      <c r="M59" s="11" t="s">
        <v>19</v>
      </c>
      <c r="N59" s="56"/>
    </row>
    <row r="60" spans="1:14" s="22" customFormat="1" ht="33" customHeight="1">
      <c r="A60" s="47"/>
      <c r="B60" s="8" t="s">
        <v>132</v>
      </c>
      <c r="C60" s="9" t="s">
        <v>145</v>
      </c>
      <c r="D60" s="9" t="s">
        <v>146</v>
      </c>
      <c r="E60" s="12" t="s">
        <v>265</v>
      </c>
      <c r="F60" s="8">
        <v>50</v>
      </c>
      <c r="G60" s="10" t="s">
        <v>15</v>
      </c>
      <c r="H60" s="8">
        <v>350</v>
      </c>
      <c r="I60" s="25">
        <f t="shared" si="0"/>
        <v>10.5</v>
      </c>
      <c r="J60" s="8">
        <v>60</v>
      </c>
      <c r="K60" s="12">
        <v>35</v>
      </c>
      <c r="L60" s="26">
        <f t="shared" si="1"/>
        <v>10.5</v>
      </c>
      <c r="M60" s="11" t="s">
        <v>19</v>
      </c>
      <c r="N60" s="56"/>
    </row>
    <row r="61" spans="1:14" s="22" customFormat="1" ht="35.25" customHeight="1">
      <c r="A61" s="47"/>
      <c r="B61" s="8" t="s">
        <v>135</v>
      </c>
      <c r="C61" s="9" t="s">
        <v>148</v>
      </c>
      <c r="D61" s="9" t="s">
        <v>149</v>
      </c>
      <c r="E61" s="12" t="s">
        <v>265</v>
      </c>
      <c r="F61" s="8">
        <v>50</v>
      </c>
      <c r="G61" s="10" t="s">
        <v>15</v>
      </c>
      <c r="H61" s="8">
        <v>350</v>
      </c>
      <c r="I61" s="25">
        <f t="shared" si="0"/>
        <v>10.5</v>
      </c>
      <c r="J61" s="8">
        <v>60</v>
      </c>
      <c r="K61" s="12">
        <v>35</v>
      </c>
      <c r="L61" s="26">
        <f t="shared" si="1"/>
        <v>10.5</v>
      </c>
      <c r="M61" s="11" t="s">
        <v>19</v>
      </c>
      <c r="N61" s="57"/>
    </row>
    <row r="62" spans="1:14" s="22" customFormat="1" ht="52.5" customHeight="1">
      <c r="A62" s="47"/>
      <c r="B62" s="8" t="s">
        <v>138</v>
      </c>
      <c r="C62" s="9" t="s">
        <v>346</v>
      </c>
      <c r="D62" s="9" t="s">
        <v>348</v>
      </c>
      <c r="E62" s="8" t="s">
        <v>284</v>
      </c>
      <c r="F62" s="8">
        <v>100</v>
      </c>
      <c r="G62" s="10" t="s">
        <v>15</v>
      </c>
      <c r="H62" s="8">
        <v>350</v>
      </c>
      <c r="I62" s="25">
        <f t="shared" si="0"/>
        <v>21</v>
      </c>
      <c r="J62" s="8">
        <v>60</v>
      </c>
      <c r="K62" s="12">
        <v>35</v>
      </c>
      <c r="L62" s="26">
        <f t="shared" si="1"/>
        <v>21</v>
      </c>
      <c r="M62" s="11" t="s">
        <v>19</v>
      </c>
      <c r="N62" s="58" t="s">
        <v>400</v>
      </c>
    </row>
    <row r="63" spans="1:14" s="22" customFormat="1" ht="54" customHeight="1">
      <c r="A63" s="47"/>
      <c r="B63" s="8" t="s">
        <v>141</v>
      </c>
      <c r="C63" s="9" t="s">
        <v>347</v>
      </c>
      <c r="D63" s="9" t="s">
        <v>349</v>
      </c>
      <c r="E63" s="8" t="s">
        <v>284</v>
      </c>
      <c r="F63" s="8">
        <v>100</v>
      </c>
      <c r="G63" s="10" t="s">
        <v>15</v>
      </c>
      <c r="H63" s="8">
        <v>350</v>
      </c>
      <c r="I63" s="25">
        <f t="shared" si="0"/>
        <v>21</v>
      </c>
      <c r="J63" s="8">
        <v>60</v>
      </c>
      <c r="K63" s="12">
        <v>35</v>
      </c>
      <c r="L63" s="26">
        <f t="shared" si="1"/>
        <v>21</v>
      </c>
      <c r="M63" s="11" t="s">
        <v>19</v>
      </c>
      <c r="N63" s="59"/>
    </row>
    <row r="64" spans="1:14" s="22" customFormat="1" ht="57" customHeight="1">
      <c r="A64" s="47"/>
      <c r="B64" s="8" t="s">
        <v>144</v>
      </c>
      <c r="C64" s="9" t="s">
        <v>151</v>
      </c>
      <c r="D64" s="9" t="s">
        <v>152</v>
      </c>
      <c r="E64" s="8" t="s">
        <v>284</v>
      </c>
      <c r="F64" s="8">
        <v>100</v>
      </c>
      <c r="G64" s="10" t="s">
        <v>15</v>
      </c>
      <c r="H64" s="8">
        <v>350</v>
      </c>
      <c r="I64" s="25">
        <f t="shared" si="0"/>
        <v>21</v>
      </c>
      <c r="J64" s="8">
        <v>60</v>
      </c>
      <c r="K64" s="12">
        <v>35</v>
      </c>
      <c r="L64" s="26">
        <f t="shared" si="1"/>
        <v>21</v>
      </c>
      <c r="M64" s="13" t="s">
        <v>19</v>
      </c>
      <c r="N64" s="20" t="s">
        <v>276</v>
      </c>
    </row>
    <row r="65" spans="1:14" s="22" customFormat="1" ht="51.75" customHeight="1">
      <c r="A65" s="47"/>
      <c r="B65" s="8" t="s">
        <v>147</v>
      </c>
      <c r="C65" s="9" t="s">
        <v>153</v>
      </c>
      <c r="D65" s="9" t="s">
        <v>154</v>
      </c>
      <c r="E65" s="8" t="s">
        <v>284</v>
      </c>
      <c r="F65" s="8">
        <v>50</v>
      </c>
      <c r="G65" s="10" t="s">
        <v>15</v>
      </c>
      <c r="H65" s="8">
        <v>350</v>
      </c>
      <c r="I65" s="25">
        <f t="shared" si="0"/>
        <v>10.5</v>
      </c>
      <c r="J65" s="8">
        <v>60</v>
      </c>
      <c r="K65" s="12">
        <v>35</v>
      </c>
      <c r="L65" s="26">
        <f t="shared" si="1"/>
        <v>10.5</v>
      </c>
      <c r="M65" s="13" t="s">
        <v>19</v>
      </c>
      <c r="N65" s="20" t="s">
        <v>267</v>
      </c>
    </row>
    <row r="66" spans="1:14" s="22" customFormat="1" ht="35.25" customHeight="1">
      <c r="A66" s="48"/>
      <c r="B66" s="8" t="s">
        <v>150</v>
      </c>
      <c r="C66" s="9" t="s">
        <v>155</v>
      </c>
      <c r="D66" s="9" t="s">
        <v>156</v>
      </c>
      <c r="E66" s="8" t="s">
        <v>14</v>
      </c>
      <c r="F66" s="8">
        <v>240</v>
      </c>
      <c r="G66" s="10" t="s">
        <v>97</v>
      </c>
      <c r="H66" s="8">
        <v>350</v>
      </c>
      <c r="I66" s="25">
        <f t="shared" si="0"/>
        <v>25.2</v>
      </c>
      <c r="J66" s="8" t="s">
        <v>371</v>
      </c>
      <c r="K66" s="12" t="s">
        <v>371</v>
      </c>
      <c r="L66" s="26">
        <v>25.2</v>
      </c>
      <c r="M66" s="13" t="s">
        <v>19</v>
      </c>
      <c r="N66" s="9" t="s">
        <v>277</v>
      </c>
    </row>
    <row r="67" spans="1:14" s="22" customFormat="1" ht="35.25" customHeight="1">
      <c r="A67" s="49" t="s">
        <v>301</v>
      </c>
      <c r="B67" s="8" t="s">
        <v>158</v>
      </c>
      <c r="C67" s="38" t="s">
        <v>392</v>
      </c>
      <c r="D67" s="41" t="s">
        <v>391</v>
      </c>
      <c r="E67" s="8" t="s">
        <v>373</v>
      </c>
      <c r="F67" s="8">
        <v>260</v>
      </c>
      <c r="G67" s="10" t="s">
        <v>383</v>
      </c>
      <c r="H67" s="8" t="s">
        <v>383</v>
      </c>
      <c r="I67" s="25">
        <f>L67</f>
        <v>27.3</v>
      </c>
      <c r="J67" s="8">
        <v>30</v>
      </c>
      <c r="K67" s="12">
        <v>35</v>
      </c>
      <c r="L67" s="26">
        <f t="shared" si="1"/>
        <v>27.3</v>
      </c>
      <c r="M67" s="14" t="s">
        <v>19</v>
      </c>
      <c r="N67" s="27" t="s">
        <v>268</v>
      </c>
    </row>
    <row r="68" spans="1:14" s="22" customFormat="1" ht="51.75" customHeight="1">
      <c r="A68" s="50"/>
      <c r="B68" s="8" t="s">
        <v>159</v>
      </c>
      <c r="C68" s="9" t="s">
        <v>160</v>
      </c>
      <c r="D68" s="41" t="s">
        <v>393</v>
      </c>
      <c r="E68" s="8" t="s">
        <v>14</v>
      </c>
      <c r="F68" s="8">
        <v>100</v>
      </c>
      <c r="G68" s="10" t="s">
        <v>15</v>
      </c>
      <c r="H68" s="8">
        <v>500</v>
      </c>
      <c r="I68" s="25">
        <f t="shared" si="0"/>
        <v>30</v>
      </c>
      <c r="J68" s="8">
        <v>48</v>
      </c>
      <c r="K68" s="12">
        <v>35</v>
      </c>
      <c r="L68" s="26">
        <f t="shared" si="1"/>
        <v>16.8</v>
      </c>
      <c r="M68" s="14" t="s">
        <v>16</v>
      </c>
      <c r="N68" s="9" t="s">
        <v>350</v>
      </c>
    </row>
    <row r="69" spans="1:14" s="22" customFormat="1" ht="49.5" customHeight="1">
      <c r="A69" s="50"/>
      <c r="B69" s="17" t="s">
        <v>161</v>
      </c>
      <c r="C69" s="9" t="s">
        <v>162</v>
      </c>
      <c r="D69" s="9" t="s">
        <v>163</v>
      </c>
      <c r="E69" s="8" t="s">
        <v>284</v>
      </c>
      <c r="F69" s="8">
        <v>260</v>
      </c>
      <c r="G69" s="10">
        <v>4</v>
      </c>
      <c r="H69" s="8">
        <v>350</v>
      </c>
      <c r="I69" s="25">
        <f t="shared" si="0"/>
        <v>36.4</v>
      </c>
      <c r="J69" s="8">
        <v>40</v>
      </c>
      <c r="K69" s="12">
        <v>35</v>
      </c>
      <c r="L69" s="26">
        <f t="shared" si="1"/>
        <v>36.4</v>
      </c>
      <c r="M69" s="14" t="s">
        <v>19</v>
      </c>
      <c r="N69" s="9" t="s">
        <v>278</v>
      </c>
    </row>
    <row r="70" spans="1:14" s="22" customFormat="1" ht="74.25" customHeight="1">
      <c r="A70" s="50"/>
      <c r="B70" s="17" t="s">
        <v>164</v>
      </c>
      <c r="C70" s="15" t="s">
        <v>165</v>
      </c>
      <c r="D70" s="15" t="s">
        <v>390</v>
      </c>
      <c r="E70" s="8" t="s">
        <v>373</v>
      </c>
      <c r="F70" s="12">
        <v>500</v>
      </c>
      <c r="G70" s="10" t="s">
        <v>371</v>
      </c>
      <c r="H70" s="12" t="s">
        <v>383</v>
      </c>
      <c r="I70" s="25">
        <f>L70</f>
        <v>52.5</v>
      </c>
      <c r="J70" s="8">
        <v>30</v>
      </c>
      <c r="K70" s="12">
        <v>35</v>
      </c>
      <c r="L70" s="26">
        <f t="shared" si="1"/>
        <v>52.5</v>
      </c>
      <c r="M70" s="11" t="s">
        <v>19</v>
      </c>
      <c r="N70" s="9" t="s">
        <v>351</v>
      </c>
    </row>
    <row r="71" spans="1:14" s="22" customFormat="1" ht="69.75" customHeight="1">
      <c r="A71" s="50"/>
      <c r="B71" s="17" t="s">
        <v>166</v>
      </c>
      <c r="C71" s="15" t="s">
        <v>291</v>
      </c>
      <c r="D71" s="78" t="s">
        <v>293</v>
      </c>
      <c r="E71" s="8" t="s">
        <v>265</v>
      </c>
      <c r="F71" s="12">
        <v>500</v>
      </c>
      <c r="G71" s="10" t="s">
        <v>292</v>
      </c>
      <c r="H71" s="12">
        <v>350</v>
      </c>
      <c r="I71" s="25">
        <f aca="true" t="shared" si="2" ref="I71:I101">F71*G71*H71/10000</f>
        <v>52.5</v>
      </c>
      <c r="J71" s="8">
        <v>30</v>
      </c>
      <c r="K71" s="12">
        <v>35</v>
      </c>
      <c r="L71" s="26">
        <f aca="true" t="shared" si="3" ref="L71:L101">F71*J71*K71/10000</f>
        <v>52.5</v>
      </c>
      <c r="M71" s="11" t="s">
        <v>19</v>
      </c>
      <c r="N71" s="9" t="s">
        <v>352</v>
      </c>
    </row>
    <row r="72" spans="1:14" s="22" customFormat="1" ht="50.25" customHeight="1">
      <c r="A72" s="50"/>
      <c r="B72" s="17" t="s">
        <v>169</v>
      </c>
      <c r="C72" s="15" t="s">
        <v>167</v>
      </c>
      <c r="D72" s="15" t="s">
        <v>168</v>
      </c>
      <c r="E72" s="12" t="s">
        <v>373</v>
      </c>
      <c r="F72" s="12">
        <v>100</v>
      </c>
      <c r="G72" s="10" t="s">
        <v>383</v>
      </c>
      <c r="H72" s="12" t="s">
        <v>383</v>
      </c>
      <c r="I72" s="25">
        <f>L72</f>
        <v>10.5</v>
      </c>
      <c r="J72" s="8">
        <v>30</v>
      </c>
      <c r="K72" s="12">
        <v>35</v>
      </c>
      <c r="L72" s="26">
        <f t="shared" si="3"/>
        <v>10.5</v>
      </c>
      <c r="M72" s="11" t="s">
        <v>19</v>
      </c>
      <c r="N72" s="9" t="s">
        <v>280</v>
      </c>
    </row>
    <row r="73" spans="1:14" s="22" customFormat="1" ht="45.75" customHeight="1">
      <c r="A73" s="50"/>
      <c r="B73" s="17" t="s">
        <v>172</v>
      </c>
      <c r="C73" s="15" t="s">
        <v>170</v>
      </c>
      <c r="D73" s="15" t="s">
        <v>171</v>
      </c>
      <c r="E73" s="12" t="s">
        <v>372</v>
      </c>
      <c r="F73" s="12">
        <v>200</v>
      </c>
      <c r="G73" s="10" t="s">
        <v>15</v>
      </c>
      <c r="H73" s="12">
        <v>350</v>
      </c>
      <c r="I73" s="25">
        <f t="shared" si="2"/>
        <v>42</v>
      </c>
      <c r="J73" s="8">
        <v>60</v>
      </c>
      <c r="K73" s="12">
        <v>35</v>
      </c>
      <c r="L73" s="26">
        <f t="shared" si="3"/>
        <v>42</v>
      </c>
      <c r="M73" s="11" t="s">
        <v>19</v>
      </c>
      <c r="N73" s="55" t="s">
        <v>357</v>
      </c>
    </row>
    <row r="74" spans="1:14" s="22" customFormat="1" ht="48.75" customHeight="1">
      <c r="A74" s="50"/>
      <c r="B74" s="17" t="s">
        <v>175</v>
      </c>
      <c r="C74" s="15" t="s">
        <v>173</v>
      </c>
      <c r="D74" s="15" t="s">
        <v>174</v>
      </c>
      <c r="E74" s="12" t="s">
        <v>372</v>
      </c>
      <c r="F74" s="12">
        <v>200</v>
      </c>
      <c r="G74" s="10" t="s">
        <v>15</v>
      </c>
      <c r="H74" s="12">
        <v>350</v>
      </c>
      <c r="I74" s="25">
        <f t="shared" si="2"/>
        <v>42</v>
      </c>
      <c r="J74" s="8">
        <v>60</v>
      </c>
      <c r="K74" s="12">
        <v>35</v>
      </c>
      <c r="L74" s="26">
        <f t="shared" si="3"/>
        <v>42</v>
      </c>
      <c r="M74" s="11" t="s">
        <v>19</v>
      </c>
      <c r="N74" s="56"/>
    </row>
    <row r="75" spans="1:14" s="22" customFormat="1" ht="49.5" customHeight="1">
      <c r="A75" s="50"/>
      <c r="B75" s="17" t="s">
        <v>178</v>
      </c>
      <c r="C75" s="15" t="s">
        <v>176</v>
      </c>
      <c r="D75" s="15" t="s">
        <v>177</v>
      </c>
      <c r="E75" s="12" t="s">
        <v>372</v>
      </c>
      <c r="F75" s="12">
        <v>200</v>
      </c>
      <c r="G75" s="10" t="s">
        <v>15</v>
      </c>
      <c r="H75" s="12">
        <v>350</v>
      </c>
      <c r="I75" s="25">
        <f t="shared" si="2"/>
        <v>42</v>
      </c>
      <c r="J75" s="8">
        <v>60</v>
      </c>
      <c r="K75" s="12">
        <v>35</v>
      </c>
      <c r="L75" s="26">
        <f t="shared" si="3"/>
        <v>42</v>
      </c>
      <c r="M75" s="11" t="s">
        <v>19</v>
      </c>
      <c r="N75" s="57"/>
    </row>
    <row r="76" spans="1:14" s="22" customFormat="1" ht="34.5" customHeight="1">
      <c r="A76" s="50"/>
      <c r="B76" s="17" t="s">
        <v>181</v>
      </c>
      <c r="C76" s="9" t="s">
        <v>179</v>
      </c>
      <c r="D76" s="9" t="s">
        <v>180</v>
      </c>
      <c r="E76" s="12" t="s">
        <v>265</v>
      </c>
      <c r="F76" s="8">
        <v>50</v>
      </c>
      <c r="G76" s="10" t="s">
        <v>15</v>
      </c>
      <c r="H76" s="18" t="s">
        <v>107</v>
      </c>
      <c r="I76" s="25">
        <f t="shared" si="2"/>
        <v>10.5</v>
      </c>
      <c r="J76" s="8">
        <v>60</v>
      </c>
      <c r="K76" s="12">
        <v>35</v>
      </c>
      <c r="L76" s="26">
        <f t="shared" si="3"/>
        <v>10.5</v>
      </c>
      <c r="M76" s="11" t="s">
        <v>19</v>
      </c>
      <c r="N76" s="55" t="s">
        <v>353</v>
      </c>
    </row>
    <row r="77" spans="1:14" s="22" customFormat="1" ht="30.75" customHeight="1">
      <c r="A77" s="50"/>
      <c r="B77" s="17" t="s">
        <v>184</v>
      </c>
      <c r="C77" s="9" t="s">
        <v>182</v>
      </c>
      <c r="D77" s="9" t="s">
        <v>183</v>
      </c>
      <c r="E77" s="12" t="s">
        <v>265</v>
      </c>
      <c r="F77" s="8">
        <v>50</v>
      </c>
      <c r="G77" s="10" t="s">
        <v>15</v>
      </c>
      <c r="H77" s="18" t="s">
        <v>107</v>
      </c>
      <c r="I77" s="25">
        <f t="shared" si="2"/>
        <v>10.5</v>
      </c>
      <c r="J77" s="8">
        <v>60</v>
      </c>
      <c r="K77" s="12">
        <v>35</v>
      </c>
      <c r="L77" s="26">
        <f t="shared" si="3"/>
        <v>10.5</v>
      </c>
      <c r="M77" s="11" t="s">
        <v>19</v>
      </c>
      <c r="N77" s="56"/>
    </row>
    <row r="78" spans="1:14" s="22" customFormat="1" ht="33" customHeight="1">
      <c r="A78" s="50"/>
      <c r="B78" s="17" t="s">
        <v>187</v>
      </c>
      <c r="C78" s="9" t="s">
        <v>185</v>
      </c>
      <c r="D78" s="9" t="s">
        <v>186</v>
      </c>
      <c r="E78" s="12" t="s">
        <v>265</v>
      </c>
      <c r="F78" s="8">
        <v>50</v>
      </c>
      <c r="G78" s="10" t="s">
        <v>15</v>
      </c>
      <c r="H78" s="18" t="s">
        <v>107</v>
      </c>
      <c r="I78" s="25">
        <f t="shared" si="2"/>
        <v>10.5</v>
      </c>
      <c r="J78" s="8">
        <v>60</v>
      </c>
      <c r="K78" s="12">
        <v>35</v>
      </c>
      <c r="L78" s="26">
        <f t="shared" si="3"/>
        <v>10.5</v>
      </c>
      <c r="M78" s="11" t="s">
        <v>19</v>
      </c>
      <c r="N78" s="56"/>
    </row>
    <row r="79" spans="1:14" s="22" customFormat="1" ht="38.25" customHeight="1">
      <c r="A79" s="50"/>
      <c r="B79" s="17" t="s">
        <v>190</v>
      </c>
      <c r="C79" s="9" t="s">
        <v>188</v>
      </c>
      <c r="D79" s="9" t="s">
        <v>189</v>
      </c>
      <c r="E79" s="12" t="s">
        <v>265</v>
      </c>
      <c r="F79" s="8">
        <v>50</v>
      </c>
      <c r="G79" s="10" t="s">
        <v>15</v>
      </c>
      <c r="H79" s="18" t="s">
        <v>107</v>
      </c>
      <c r="I79" s="25">
        <f t="shared" si="2"/>
        <v>10.5</v>
      </c>
      <c r="J79" s="8">
        <v>60</v>
      </c>
      <c r="K79" s="12">
        <v>35</v>
      </c>
      <c r="L79" s="26">
        <f t="shared" si="3"/>
        <v>10.5</v>
      </c>
      <c r="M79" s="11" t="s">
        <v>19</v>
      </c>
      <c r="N79" s="56"/>
    </row>
    <row r="80" spans="1:14" s="22" customFormat="1" ht="35.25" customHeight="1">
      <c r="A80" s="50"/>
      <c r="B80" s="17" t="s">
        <v>193</v>
      </c>
      <c r="C80" s="9" t="s">
        <v>191</v>
      </c>
      <c r="D80" s="9" t="s">
        <v>192</v>
      </c>
      <c r="E80" s="12" t="s">
        <v>265</v>
      </c>
      <c r="F80" s="8">
        <v>50</v>
      </c>
      <c r="G80" s="10" t="s">
        <v>15</v>
      </c>
      <c r="H80" s="18" t="s">
        <v>107</v>
      </c>
      <c r="I80" s="25">
        <f t="shared" si="2"/>
        <v>10.5</v>
      </c>
      <c r="J80" s="8">
        <v>60</v>
      </c>
      <c r="K80" s="12">
        <v>35</v>
      </c>
      <c r="L80" s="26">
        <f t="shared" si="3"/>
        <v>10.5</v>
      </c>
      <c r="M80" s="11" t="s">
        <v>19</v>
      </c>
      <c r="N80" s="56"/>
    </row>
    <row r="81" spans="1:14" s="22" customFormat="1" ht="33.75" customHeight="1">
      <c r="A81" s="50"/>
      <c r="B81" s="17" t="s">
        <v>196</v>
      </c>
      <c r="C81" s="9" t="s">
        <v>194</v>
      </c>
      <c r="D81" s="9" t="s">
        <v>195</v>
      </c>
      <c r="E81" s="12" t="s">
        <v>265</v>
      </c>
      <c r="F81" s="8">
        <v>50</v>
      </c>
      <c r="G81" s="10" t="s">
        <v>15</v>
      </c>
      <c r="H81" s="18" t="s">
        <v>107</v>
      </c>
      <c r="I81" s="25">
        <f t="shared" si="2"/>
        <v>10.5</v>
      </c>
      <c r="J81" s="8">
        <v>60</v>
      </c>
      <c r="K81" s="12">
        <v>35</v>
      </c>
      <c r="L81" s="26">
        <f t="shared" si="3"/>
        <v>10.5</v>
      </c>
      <c r="M81" s="11" t="s">
        <v>19</v>
      </c>
      <c r="N81" s="56"/>
    </row>
    <row r="82" spans="1:14" s="22" customFormat="1" ht="39" customHeight="1">
      <c r="A82" s="50"/>
      <c r="B82" s="17" t="s">
        <v>199</v>
      </c>
      <c r="C82" s="9" t="s">
        <v>197</v>
      </c>
      <c r="D82" s="9" t="s">
        <v>198</v>
      </c>
      <c r="E82" s="12" t="s">
        <v>265</v>
      </c>
      <c r="F82" s="8">
        <v>50</v>
      </c>
      <c r="G82" s="10" t="s">
        <v>15</v>
      </c>
      <c r="H82" s="18" t="s">
        <v>107</v>
      </c>
      <c r="I82" s="25">
        <f t="shared" si="2"/>
        <v>10.5</v>
      </c>
      <c r="J82" s="8">
        <v>60</v>
      </c>
      <c r="K82" s="12">
        <v>35</v>
      </c>
      <c r="L82" s="26">
        <f t="shared" si="3"/>
        <v>10.5</v>
      </c>
      <c r="M82" s="11" t="s">
        <v>19</v>
      </c>
      <c r="N82" s="56"/>
    </row>
    <row r="83" spans="1:14" s="22" customFormat="1" ht="35.25" customHeight="1">
      <c r="A83" s="50"/>
      <c r="B83" s="17" t="s">
        <v>202</v>
      </c>
      <c r="C83" s="9" t="s">
        <v>200</v>
      </c>
      <c r="D83" s="9" t="s">
        <v>201</v>
      </c>
      <c r="E83" s="12" t="s">
        <v>265</v>
      </c>
      <c r="F83" s="8">
        <v>50</v>
      </c>
      <c r="G83" s="10" t="s">
        <v>15</v>
      </c>
      <c r="H83" s="18" t="s">
        <v>107</v>
      </c>
      <c r="I83" s="25">
        <f t="shared" si="2"/>
        <v>10.5</v>
      </c>
      <c r="J83" s="8">
        <v>60</v>
      </c>
      <c r="K83" s="12">
        <v>35</v>
      </c>
      <c r="L83" s="26">
        <f t="shared" si="3"/>
        <v>10.5</v>
      </c>
      <c r="M83" s="11" t="s">
        <v>19</v>
      </c>
      <c r="N83" s="56"/>
    </row>
    <row r="84" spans="1:14" s="22" customFormat="1" ht="39" customHeight="1">
      <c r="A84" s="51"/>
      <c r="B84" s="17" t="s">
        <v>294</v>
      </c>
      <c r="C84" s="9" t="s">
        <v>203</v>
      </c>
      <c r="D84" s="9" t="s">
        <v>204</v>
      </c>
      <c r="E84" s="12" t="s">
        <v>265</v>
      </c>
      <c r="F84" s="8">
        <v>50</v>
      </c>
      <c r="G84" s="10" t="s">
        <v>15</v>
      </c>
      <c r="H84" s="8">
        <v>350</v>
      </c>
      <c r="I84" s="25">
        <f t="shared" si="2"/>
        <v>10.5</v>
      </c>
      <c r="J84" s="8">
        <v>60</v>
      </c>
      <c r="K84" s="12">
        <v>35</v>
      </c>
      <c r="L84" s="26">
        <f t="shared" si="3"/>
        <v>10.5</v>
      </c>
      <c r="M84" s="11" t="s">
        <v>19</v>
      </c>
      <c r="N84" s="57"/>
    </row>
    <row r="85" spans="1:14" s="22" customFormat="1" ht="39.75" customHeight="1">
      <c r="A85" s="49" t="s">
        <v>205</v>
      </c>
      <c r="B85" s="8" t="s">
        <v>264</v>
      </c>
      <c r="C85" s="9" t="s">
        <v>206</v>
      </c>
      <c r="D85" s="9" t="s">
        <v>207</v>
      </c>
      <c r="E85" s="8" t="s">
        <v>284</v>
      </c>
      <c r="F85" s="8">
        <v>50</v>
      </c>
      <c r="G85" s="10">
        <v>6</v>
      </c>
      <c r="H85" s="8">
        <v>350</v>
      </c>
      <c r="I85" s="25">
        <f t="shared" si="2"/>
        <v>10.5</v>
      </c>
      <c r="J85" s="8">
        <v>60</v>
      </c>
      <c r="K85" s="12">
        <v>35</v>
      </c>
      <c r="L85" s="26">
        <f t="shared" si="3"/>
        <v>10.5</v>
      </c>
      <c r="M85" s="14" t="s">
        <v>19</v>
      </c>
      <c r="N85" s="9" t="s">
        <v>356</v>
      </c>
    </row>
    <row r="86" spans="1:14" s="22" customFormat="1" ht="51.75" customHeight="1">
      <c r="A86" s="51"/>
      <c r="B86" s="8" t="s">
        <v>208</v>
      </c>
      <c r="C86" s="9" t="s">
        <v>209</v>
      </c>
      <c r="D86" s="9" t="s">
        <v>210</v>
      </c>
      <c r="E86" s="8" t="s">
        <v>284</v>
      </c>
      <c r="F86" s="8">
        <v>50</v>
      </c>
      <c r="G86" s="10" t="s">
        <v>15</v>
      </c>
      <c r="H86" s="18">
        <v>350</v>
      </c>
      <c r="I86" s="25">
        <f t="shared" si="2"/>
        <v>10.5</v>
      </c>
      <c r="J86" s="8">
        <v>60</v>
      </c>
      <c r="K86" s="12">
        <v>35</v>
      </c>
      <c r="L86" s="26">
        <f t="shared" si="3"/>
        <v>10.5</v>
      </c>
      <c r="M86" s="11" t="s">
        <v>19</v>
      </c>
      <c r="N86" s="9" t="s">
        <v>377</v>
      </c>
    </row>
    <row r="87" spans="1:14" s="22" customFormat="1" ht="42" customHeight="1">
      <c r="A87" s="49" t="s">
        <v>211</v>
      </c>
      <c r="B87" s="8" t="s">
        <v>212</v>
      </c>
      <c r="C87" s="15" t="s">
        <v>213</v>
      </c>
      <c r="D87" s="15" t="s">
        <v>214</v>
      </c>
      <c r="E87" s="12" t="s">
        <v>14</v>
      </c>
      <c r="F87" s="12">
        <v>100</v>
      </c>
      <c r="G87" s="10">
        <v>6</v>
      </c>
      <c r="H87" s="12">
        <v>500</v>
      </c>
      <c r="I87" s="25">
        <f t="shared" si="2"/>
        <v>30</v>
      </c>
      <c r="J87" s="12">
        <v>48</v>
      </c>
      <c r="K87" s="12">
        <v>35</v>
      </c>
      <c r="L87" s="26">
        <f t="shared" si="3"/>
        <v>16.8</v>
      </c>
      <c r="M87" s="14" t="s">
        <v>16</v>
      </c>
      <c r="N87" s="9" t="s">
        <v>354</v>
      </c>
    </row>
    <row r="88" spans="1:14" s="22" customFormat="1" ht="36" customHeight="1">
      <c r="A88" s="50"/>
      <c r="B88" s="8" t="s">
        <v>215</v>
      </c>
      <c r="C88" s="9" t="s">
        <v>216</v>
      </c>
      <c r="D88" s="9" t="s">
        <v>217</v>
      </c>
      <c r="E88" s="8" t="s">
        <v>284</v>
      </c>
      <c r="F88" s="8">
        <v>50</v>
      </c>
      <c r="G88" s="10" t="s">
        <v>15</v>
      </c>
      <c r="H88" s="18">
        <v>350</v>
      </c>
      <c r="I88" s="25">
        <f t="shared" si="2"/>
        <v>10.5</v>
      </c>
      <c r="J88" s="8">
        <v>60</v>
      </c>
      <c r="K88" s="12">
        <v>35</v>
      </c>
      <c r="L88" s="26">
        <f t="shared" si="3"/>
        <v>10.5</v>
      </c>
      <c r="M88" s="14" t="s">
        <v>19</v>
      </c>
      <c r="N88" s="55" t="s">
        <v>355</v>
      </c>
    </row>
    <row r="89" spans="1:14" s="22" customFormat="1" ht="30.75" customHeight="1">
      <c r="A89" s="50"/>
      <c r="B89" s="8" t="s">
        <v>218</v>
      </c>
      <c r="C89" s="9" t="s">
        <v>219</v>
      </c>
      <c r="D89" s="9" t="s">
        <v>220</v>
      </c>
      <c r="E89" s="8" t="s">
        <v>284</v>
      </c>
      <c r="F89" s="8">
        <v>50</v>
      </c>
      <c r="G89" s="10" t="s">
        <v>15</v>
      </c>
      <c r="H89" s="18" t="s">
        <v>107</v>
      </c>
      <c r="I89" s="25">
        <f t="shared" si="2"/>
        <v>10.5</v>
      </c>
      <c r="J89" s="8">
        <v>60</v>
      </c>
      <c r="K89" s="12">
        <v>35</v>
      </c>
      <c r="L89" s="26">
        <f t="shared" si="3"/>
        <v>10.5</v>
      </c>
      <c r="M89" s="14" t="s">
        <v>19</v>
      </c>
      <c r="N89" s="57"/>
    </row>
    <row r="90" spans="1:14" s="22" customFormat="1" ht="36.75" customHeight="1">
      <c r="A90" s="50"/>
      <c r="B90" s="8" t="s">
        <v>221</v>
      </c>
      <c r="C90" s="9" t="s">
        <v>222</v>
      </c>
      <c r="D90" s="9" t="s">
        <v>223</v>
      </c>
      <c r="E90" s="8" t="s">
        <v>284</v>
      </c>
      <c r="F90" s="8">
        <v>50</v>
      </c>
      <c r="G90" s="10" t="s">
        <v>15</v>
      </c>
      <c r="H90" s="18" t="s">
        <v>107</v>
      </c>
      <c r="I90" s="25">
        <f t="shared" si="2"/>
        <v>10.5</v>
      </c>
      <c r="J90" s="8">
        <v>60</v>
      </c>
      <c r="K90" s="12">
        <v>35</v>
      </c>
      <c r="L90" s="26">
        <f t="shared" si="3"/>
        <v>10.5</v>
      </c>
      <c r="M90" s="14" t="s">
        <v>19</v>
      </c>
      <c r="N90" s="55" t="s">
        <v>358</v>
      </c>
    </row>
    <row r="91" spans="1:14" s="22" customFormat="1" ht="33.75" customHeight="1">
      <c r="A91" s="50"/>
      <c r="B91" s="8" t="s">
        <v>224</v>
      </c>
      <c r="C91" s="9" t="s">
        <v>225</v>
      </c>
      <c r="D91" s="9" t="s">
        <v>226</v>
      </c>
      <c r="E91" s="8" t="s">
        <v>284</v>
      </c>
      <c r="F91" s="8">
        <v>50</v>
      </c>
      <c r="G91" s="10" t="s">
        <v>15</v>
      </c>
      <c r="H91" s="18" t="s">
        <v>107</v>
      </c>
      <c r="I91" s="25">
        <f t="shared" si="2"/>
        <v>10.5</v>
      </c>
      <c r="J91" s="8">
        <v>60</v>
      </c>
      <c r="K91" s="12">
        <v>35</v>
      </c>
      <c r="L91" s="26">
        <f t="shared" si="3"/>
        <v>10.5</v>
      </c>
      <c r="M91" s="14" t="s">
        <v>19</v>
      </c>
      <c r="N91" s="56"/>
    </row>
    <row r="92" spans="1:14" s="22" customFormat="1" ht="29.25" customHeight="1">
      <c r="A92" s="50"/>
      <c r="B92" s="8" t="s">
        <v>227</v>
      </c>
      <c r="C92" s="9" t="s">
        <v>228</v>
      </c>
      <c r="D92" s="9" t="s">
        <v>229</v>
      </c>
      <c r="E92" s="8" t="s">
        <v>284</v>
      </c>
      <c r="F92" s="8">
        <v>50</v>
      </c>
      <c r="G92" s="10" t="s">
        <v>15</v>
      </c>
      <c r="H92" s="18" t="s">
        <v>107</v>
      </c>
      <c r="I92" s="25">
        <f t="shared" si="2"/>
        <v>10.5</v>
      </c>
      <c r="J92" s="8">
        <v>60</v>
      </c>
      <c r="K92" s="12">
        <v>35</v>
      </c>
      <c r="L92" s="26">
        <f t="shared" si="3"/>
        <v>10.5</v>
      </c>
      <c r="M92" s="14" t="s">
        <v>19</v>
      </c>
      <c r="N92" s="56"/>
    </row>
    <row r="93" spans="1:14" s="22" customFormat="1" ht="28.5" customHeight="1">
      <c r="A93" s="50"/>
      <c r="B93" s="17" t="s">
        <v>230</v>
      </c>
      <c r="C93" s="9" t="s">
        <v>231</v>
      </c>
      <c r="D93" s="9" t="s">
        <v>232</v>
      </c>
      <c r="E93" s="8" t="s">
        <v>284</v>
      </c>
      <c r="F93" s="8">
        <v>50</v>
      </c>
      <c r="G93" s="10" t="s">
        <v>15</v>
      </c>
      <c r="H93" s="18" t="s">
        <v>107</v>
      </c>
      <c r="I93" s="25">
        <f t="shared" si="2"/>
        <v>10.5</v>
      </c>
      <c r="J93" s="8">
        <v>60</v>
      </c>
      <c r="K93" s="12">
        <v>35</v>
      </c>
      <c r="L93" s="26">
        <f t="shared" si="3"/>
        <v>10.5</v>
      </c>
      <c r="M93" s="14" t="s">
        <v>19</v>
      </c>
      <c r="N93" s="56"/>
    </row>
    <row r="94" spans="1:14" s="22" customFormat="1" ht="31.5" customHeight="1">
      <c r="A94" s="50"/>
      <c r="B94" s="17" t="s">
        <v>233</v>
      </c>
      <c r="C94" s="9" t="s">
        <v>234</v>
      </c>
      <c r="D94" s="9" t="s">
        <v>235</v>
      </c>
      <c r="E94" s="8" t="s">
        <v>284</v>
      </c>
      <c r="F94" s="8">
        <v>50</v>
      </c>
      <c r="G94" s="10" t="s">
        <v>15</v>
      </c>
      <c r="H94" s="18" t="s">
        <v>107</v>
      </c>
      <c r="I94" s="25">
        <f t="shared" si="2"/>
        <v>10.5</v>
      </c>
      <c r="J94" s="8">
        <v>60</v>
      </c>
      <c r="K94" s="12">
        <v>35</v>
      </c>
      <c r="L94" s="26">
        <f t="shared" si="3"/>
        <v>10.5</v>
      </c>
      <c r="M94" s="14" t="s">
        <v>19</v>
      </c>
      <c r="N94" s="57"/>
    </row>
    <row r="95" spans="1:14" s="22" customFormat="1" ht="30.75" customHeight="1">
      <c r="A95" s="50"/>
      <c r="B95" s="8" t="s">
        <v>236</v>
      </c>
      <c r="C95" s="9" t="s">
        <v>237</v>
      </c>
      <c r="D95" s="9" t="s">
        <v>238</v>
      </c>
      <c r="E95" s="8" t="s">
        <v>284</v>
      </c>
      <c r="F95" s="8">
        <v>50</v>
      </c>
      <c r="G95" s="10" t="s">
        <v>15</v>
      </c>
      <c r="H95" s="8">
        <v>350</v>
      </c>
      <c r="I95" s="25">
        <f t="shared" si="2"/>
        <v>10.5</v>
      </c>
      <c r="J95" s="8">
        <v>60</v>
      </c>
      <c r="K95" s="12">
        <v>35</v>
      </c>
      <c r="L95" s="26">
        <f t="shared" si="3"/>
        <v>10.5</v>
      </c>
      <c r="M95" s="11" t="s">
        <v>19</v>
      </c>
      <c r="N95" s="28" t="s">
        <v>378</v>
      </c>
    </row>
    <row r="96" spans="1:14" s="22" customFormat="1" ht="33" customHeight="1">
      <c r="A96" s="51"/>
      <c r="B96" s="8" t="s">
        <v>239</v>
      </c>
      <c r="C96" s="9" t="s">
        <v>240</v>
      </c>
      <c r="D96" s="9" t="s">
        <v>241</v>
      </c>
      <c r="E96" s="8" t="s">
        <v>284</v>
      </c>
      <c r="F96" s="8">
        <v>100</v>
      </c>
      <c r="G96" s="10" t="s">
        <v>242</v>
      </c>
      <c r="H96" s="8">
        <v>350</v>
      </c>
      <c r="I96" s="25">
        <f t="shared" si="2"/>
        <v>17.5</v>
      </c>
      <c r="J96" s="8">
        <v>50</v>
      </c>
      <c r="K96" s="12">
        <v>35</v>
      </c>
      <c r="L96" s="26">
        <f t="shared" si="3"/>
        <v>17.5</v>
      </c>
      <c r="M96" s="11" t="s">
        <v>19</v>
      </c>
      <c r="N96" s="28" t="s">
        <v>359</v>
      </c>
    </row>
    <row r="97" spans="1:14" s="22" customFormat="1" ht="30.75" customHeight="1">
      <c r="A97" s="49" t="s">
        <v>243</v>
      </c>
      <c r="B97" s="8" t="s">
        <v>244</v>
      </c>
      <c r="C97" s="16" t="s">
        <v>245</v>
      </c>
      <c r="D97" s="16" t="s">
        <v>246</v>
      </c>
      <c r="E97" s="29" t="s">
        <v>284</v>
      </c>
      <c r="F97" s="29">
        <v>100</v>
      </c>
      <c r="G97" s="30" t="s">
        <v>15</v>
      </c>
      <c r="H97" s="31" t="s">
        <v>247</v>
      </c>
      <c r="I97" s="25">
        <f t="shared" si="2"/>
        <v>30</v>
      </c>
      <c r="J97" s="32">
        <v>48</v>
      </c>
      <c r="K97" s="31" t="s">
        <v>370</v>
      </c>
      <c r="L97" s="26">
        <f t="shared" si="3"/>
        <v>16.8</v>
      </c>
      <c r="M97" s="33" t="s">
        <v>16</v>
      </c>
      <c r="N97" s="9" t="s">
        <v>379</v>
      </c>
    </row>
    <row r="98" spans="1:14" s="22" customFormat="1" ht="25.5" customHeight="1">
      <c r="A98" s="50"/>
      <c r="B98" s="8" t="s">
        <v>248</v>
      </c>
      <c r="C98" s="16" t="s">
        <v>250</v>
      </c>
      <c r="D98" s="16" t="s">
        <v>251</v>
      </c>
      <c r="E98" s="29" t="s">
        <v>284</v>
      </c>
      <c r="F98" s="29">
        <v>100</v>
      </c>
      <c r="G98" s="30" t="s">
        <v>252</v>
      </c>
      <c r="H98" s="29">
        <v>350</v>
      </c>
      <c r="I98" s="25">
        <f t="shared" si="2"/>
        <v>7</v>
      </c>
      <c r="J98" s="29">
        <v>20</v>
      </c>
      <c r="K98" s="12">
        <v>35</v>
      </c>
      <c r="L98" s="26">
        <f t="shared" si="3"/>
        <v>7</v>
      </c>
      <c r="M98" s="33" t="s">
        <v>19</v>
      </c>
      <c r="N98" s="9" t="s">
        <v>362</v>
      </c>
    </row>
    <row r="99" spans="1:14" s="22" customFormat="1" ht="49.5" customHeight="1">
      <c r="A99" s="50"/>
      <c r="B99" s="8" t="s">
        <v>249</v>
      </c>
      <c r="C99" s="16" t="s">
        <v>250</v>
      </c>
      <c r="D99" s="16" t="s">
        <v>251</v>
      </c>
      <c r="E99" s="29" t="s">
        <v>284</v>
      </c>
      <c r="F99" s="29">
        <v>100</v>
      </c>
      <c r="G99" s="30" t="s">
        <v>15</v>
      </c>
      <c r="H99" s="29">
        <v>500</v>
      </c>
      <c r="I99" s="25">
        <f t="shared" si="2"/>
        <v>30</v>
      </c>
      <c r="J99" s="29">
        <v>48</v>
      </c>
      <c r="K99" s="12">
        <v>35</v>
      </c>
      <c r="L99" s="26">
        <f t="shared" si="3"/>
        <v>16.8</v>
      </c>
      <c r="M99" s="31" t="s">
        <v>16</v>
      </c>
      <c r="N99" s="9" t="s">
        <v>361</v>
      </c>
    </row>
    <row r="100" spans="1:14" s="22" customFormat="1" ht="41.25" customHeight="1">
      <c r="A100" s="50"/>
      <c r="B100" s="8" t="s">
        <v>253</v>
      </c>
      <c r="C100" s="16" t="s">
        <v>255</v>
      </c>
      <c r="D100" s="16" t="s">
        <v>256</v>
      </c>
      <c r="E100" s="29" t="s">
        <v>284</v>
      </c>
      <c r="F100" s="34">
        <v>100</v>
      </c>
      <c r="G100" s="30" t="s">
        <v>15</v>
      </c>
      <c r="H100" s="29">
        <v>500</v>
      </c>
      <c r="I100" s="25">
        <f t="shared" si="2"/>
        <v>30</v>
      </c>
      <c r="J100" s="29">
        <v>48</v>
      </c>
      <c r="K100" s="12">
        <v>35</v>
      </c>
      <c r="L100" s="26">
        <f t="shared" si="3"/>
        <v>16.8</v>
      </c>
      <c r="M100" s="31" t="s">
        <v>16</v>
      </c>
      <c r="N100" s="9" t="s">
        <v>380</v>
      </c>
    </row>
    <row r="101" spans="1:14" s="22" customFormat="1" ht="35.25" customHeight="1">
      <c r="A101" s="51"/>
      <c r="B101" s="8" t="s">
        <v>254</v>
      </c>
      <c r="C101" s="16" t="s">
        <v>257</v>
      </c>
      <c r="D101" s="16" t="s">
        <v>258</v>
      </c>
      <c r="E101" s="29" t="s">
        <v>284</v>
      </c>
      <c r="F101" s="29">
        <v>100</v>
      </c>
      <c r="G101" s="30" t="s">
        <v>259</v>
      </c>
      <c r="H101" s="29">
        <v>500</v>
      </c>
      <c r="I101" s="25">
        <f t="shared" si="2"/>
        <v>35</v>
      </c>
      <c r="J101" s="29">
        <v>56</v>
      </c>
      <c r="K101" s="12">
        <v>35</v>
      </c>
      <c r="L101" s="26">
        <f t="shared" si="3"/>
        <v>19.6</v>
      </c>
      <c r="M101" s="33" t="s">
        <v>16</v>
      </c>
      <c r="N101" s="9" t="s">
        <v>360</v>
      </c>
    </row>
    <row r="102" ht="36.75" customHeight="1"/>
    <row r="103" ht="36.75" customHeight="1"/>
    <row r="104" ht="36.75" customHeight="1"/>
    <row r="105" ht="36.75" customHeight="1"/>
    <row r="106" ht="36.75" customHeight="1"/>
    <row r="107" ht="36.75" customHeight="1"/>
    <row r="108" ht="36.75" customHeight="1"/>
    <row r="109" ht="36.75" customHeight="1"/>
    <row r="110" ht="36.75" customHeight="1"/>
    <row r="111" ht="36.75" customHeight="1"/>
    <row r="112" ht="36.75" customHeight="1"/>
    <row r="113" ht="36.75" customHeight="1"/>
    <row r="114" ht="36.75" customHeight="1"/>
  </sheetData>
  <sheetProtection/>
  <mergeCells count="41">
    <mergeCell ref="A3:A4"/>
    <mergeCell ref="B3:B4"/>
    <mergeCell ref="A1:N1"/>
    <mergeCell ref="B19:B20"/>
    <mergeCell ref="E19:E20"/>
    <mergeCell ref="N73:N75"/>
    <mergeCell ref="N88:N89"/>
    <mergeCell ref="N9:N10"/>
    <mergeCell ref="F19:F20"/>
    <mergeCell ref="G19:G20"/>
    <mergeCell ref="H19:H20"/>
    <mergeCell ref="J19:J20"/>
    <mergeCell ref="N76:N84"/>
    <mergeCell ref="N90:N94"/>
    <mergeCell ref="K19:K20"/>
    <mergeCell ref="M19:M20"/>
    <mergeCell ref="A2:N2"/>
    <mergeCell ref="F3:F4"/>
    <mergeCell ref="M3:M4"/>
    <mergeCell ref="N3:N4"/>
    <mergeCell ref="C3:C4"/>
    <mergeCell ref="D3:D4"/>
    <mergeCell ref="A13:A15"/>
    <mergeCell ref="J3:L3"/>
    <mergeCell ref="N47:N49"/>
    <mergeCell ref="N27:N28"/>
    <mergeCell ref="N62:N63"/>
    <mergeCell ref="N29:N40"/>
    <mergeCell ref="N50:N61"/>
    <mergeCell ref="E3:E4"/>
    <mergeCell ref="G3:I3"/>
    <mergeCell ref="C19:C20"/>
    <mergeCell ref="A23:A66"/>
    <mergeCell ref="A67:A84"/>
    <mergeCell ref="A85:A86"/>
    <mergeCell ref="A87:A96"/>
    <mergeCell ref="A97:A101"/>
    <mergeCell ref="A5:A12"/>
    <mergeCell ref="A16:A17"/>
    <mergeCell ref="A18:A20"/>
    <mergeCell ref="A21:A22"/>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1"/>
  <headerFooter>
    <oddFooter>&amp;C&amp;10第 &amp;P 页/共7页</oddFooter>
  </headerFooter>
</worksheet>
</file>

<file path=xl/worksheets/sheet2.xml><?xml version="1.0" encoding="utf-8"?>
<worksheet xmlns="http://schemas.openxmlformats.org/spreadsheetml/2006/main" xmlns:r="http://schemas.openxmlformats.org/officeDocument/2006/relationships">
  <dimension ref="A1:F14"/>
  <sheetViews>
    <sheetView zoomScalePageLayoutView="0" workbookViewId="0" topLeftCell="A1">
      <selection activeCell="O9" sqref="O9"/>
    </sheetView>
  </sheetViews>
  <sheetFormatPr defaultColWidth="9.140625" defaultRowHeight="15"/>
  <cols>
    <col min="1" max="1" width="27.8515625" style="0" customWidth="1"/>
    <col min="2" max="2" width="13.421875" style="0" customWidth="1"/>
    <col min="3" max="3" width="14.421875" style="0" customWidth="1"/>
  </cols>
  <sheetData>
    <row r="1" spans="1:6" ht="48.75" customHeight="1">
      <c r="A1" s="75" t="s">
        <v>287</v>
      </c>
      <c r="B1" s="75"/>
      <c r="C1" s="75"/>
      <c r="D1" s="1"/>
      <c r="E1" s="1"/>
      <c r="F1" s="1"/>
    </row>
    <row r="2" spans="1:6" ht="41.25" customHeight="1">
      <c r="A2" s="2" t="s">
        <v>288</v>
      </c>
      <c r="B2" s="2" t="s">
        <v>289</v>
      </c>
      <c r="C2" s="2" t="s">
        <v>290</v>
      </c>
      <c r="E2" s="1"/>
      <c r="F2" s="1"/>
    </row>
    <row r="3" spans="1:3" s="3" customFormat="1" ht="27.75" customHeight="1">
      <c r="A3" s="3" t="s">
        <v>384</v>
      </c>
      <c r="B3" s="37">
        <f>SUM(Sheet1!I5:I12)</f>
        <v>232</v>
      </c>
      <c r="C3" s="6">
        <f>B3/$B$14</f>
        <v>0.09278515437529995</v>
      </c>
    </row>
    <row r="4" spans="1:3" ht="27.75" customHeight="1">
      <c r="A4" s="3" t="s">
        <v>37</v>
      </c>
      <c r="B4" s="5">
        <f>SUM(Sheet1!I13:I15)</f>
        <v>69.3</v>
      </c>
      <c r="C4" s="6">
        <f aca="true" t="shared" si="0" ref="C4:C13">B4/$B$14</f>
        <v>0.027715565509518474</v>
      </c>
    </row>
    <row r="5" spans="1:3" ht="27.75" customHeight="1">
      <c r="A5" s="3" t="s">
        <v>43</v>
      </c>
      <c r="B5" s="5">
        <f>SUM(Sheet1!I16:I17)</f>
        <v>40.25</v>
      </c>
      <c r="C5" s="6">
        <f t="shared" si="0"/>
        <v>0.016097424412094063</v>
      </c>
    </row>
    <row r="6" spans="1:3" ht="27.75" customHeight="1">
      <c r="A6" s="3" t="s">
        <v>260</v>
      </c>
      <c r="B6" s="5">
        <f>SUM(Sheet1!I18:I20)</f>
        <v>502.45</v>
      </c>
      <c r="C6" s="6">
        <f t="shared" si="0"/>
        <v>0.2009478483442649</v>
      </c>
    </row>
    <row r="7" spans="1:3" ht="27.75" customHeight="1">
      <c r="A7" s="3" t="s">
        <v>53</v>
      </c>
      <c r="B7" s="5">
        <f>SUM(Sheet1!I21:I22)</f>
        <v>51</v>
      </c>
      <c r="C7" s="6">
        <f t="shared" si="0"/>
        <v>0.020396736522156456</v>
      </c>
    </row>
    <row r="8" spans="1:3" ht="27.75" customHeight="1">
      <c r="A8" s="3" t="s">
        <v>58</v>
      </c>
      <c r="B8" s="5">
        <f>SUM(Sheet1!I23:I66)</f>
        <v>651.2</v>
      </c>
      <c r="C8" s="6">
        <f t="shared" si="0"/>
        <v>0.26043832986722126</v>
      </c>
    </row>
    <row r="9" spans="1:3" ht="27.75" customHeight="1">
      <c r="A9" s="3" t="s">
        <v>157</v>
      </c>
      <c r="B9" s="5">
        <f>SUM(Sheet1!I67:I84)</f>
        <v>429.7</v>
      </c>
      <c r="C9" s="6">
        <f t="shared" si="0"/>
        <v>0.17185250359942408</v>
      </c>
    </row>
    <row r="10" spans="1:3" ht="27.75" customHeight="1">
      <c r="A10" s="3" t="s">
        <v>211</v>
      </c>
      <c r="B10" s="5">
        <f>SUM(Sheet1!I87:I96)</f>
        <v>131.5</v>
      </c>
      <c r="C10" s="6">
        <f t="shared" si="0"/>
        <v>0.05259158534634458</v>
      </c>
    </row>
    <row r="11" spans="1:3" ht="27.75" customHeight="1">
      <c r="A11" s="3" t="s">
        <v>261</v>
      </c>
      <c r="B11" s="5">
        <f>SUM(Sheet1!I85:I86)</f>
        <v>21</v>
      </c>
      <c r="C11" s="6">
        <f t="shared" si="0"/>
        <v>0.0083986562150056</v>
      </c>
    </row>
    <row r="12" spans="1:3" ht="27.75" customHeight="1">
      <c r="A12" s="3" t="s">
        <v>243</v>
      </c>
      <c r="B12" s="5">
        <f>SUM(Sheet1!I97:I101)</f>
        <v>132</v>
      </c>
      <c r="C12" s="6">
        <f t="shared" si="0"/>
        <v>0.052791553351463766</v>
      </c>
    </row>
    <row r="13" spans="1:3" ht="27.75" customHeight="1">
      <c r="A13" s="4" t="s">
        <v>262</v>
      </c>
      <c r="B13" s="5">
        <v>240</v>
      </c>
      <c r="C13" s="6">
        <f t="shared" si="0"/>
        <v>0.09598464245720684</v>
      </c>
    </row>
    <row r="14" spans="1:3" ht="27.75" customHeight="1">
      <c r="A14" s="4" t="s">
        <v>285</v>
      </c>
      <c r="B14" s="73">
        <f>SUM(B3:B13)</f>
        <v>2500.4</v>
      </c>
      <c r="C14" s="74"/>
    </row>
  </sheetData>
  <sheetProtection/>
  <mergeCells count="2">
    <mergeCell ref="B14:C14"/>
    <mergeCell ref="A1:C1"/>
  </mergeCell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于华伟</cp:lastModifiedBy>
  <cp:lastPrinted>2020-08-27T04:26:01Z</cp:lastPrinted>
  <dcterms:created xsi:type="dcterms:W3CDTF">2020-06-29T07:47:00Z</dcterms:created>
  <dcterms:modified xsi:type="dcterms:W3CDTF">2020-08-27T04:26:08Z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